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6225" yWindow="30" windowWidth="22455" windowHeight="13290"/>
  </bookViews>
  <sheets>
    <sheet name="DS0 Pad Conf Silicon Rev 2.x" sheetId="3" r:id="rId1"/>
    <sheet name="DeepSleepState" sheetId="2" state="hidden" r:id="rId2"/>
  </sheets>
  <calcPr calcId="145621"/>
</workbook>
</file>

<file path=xl/calcChain.xml><?xml version="1.0" encoding="utf-8"?>
<calcChain xmlns="http://schemas.openxmlformats.org/spreadsheetml/2006/main">
  <c r="P214" i="3" l="1"/>
  <c r="Q214" i="3" s="1"/>
  <c r="P213" i="3"/>
  <c r="Q213" i="3" s="1"/>
  <c r="P212" i="3"/>
  <c r="Q212" i="3" s="1"/>
  <c r="P211" i="3"/>
  <c r="Q211" i="3" s="1"/>
  <c r="P210" i="3"/>
  <c r="Q210" i="3" s="1"/>
  <c r="P209" i="3"/>
  <c r="Q209" i="3" s="1"/>
  <c r="P208" i="3"/>
  <c r="Q208" i="3" s="1"/>
  <c r="P207" i="3"/>
  <c r="Q207" i="3" s="1"/>
  <c r="P206" i="3"/>
  <c r="Q206" i="3" s="1"/>
  <c r="P205" i="3"/>
  <c r="Q205" i="3" s="1"/>
  <c r="P204" i="3"/>
  <c r="Q204" i="3" s="1"/>
  <c r="P203" i="3"/>
  <c r="Q203" i="3" s="1"/>
  <c r="P202" i="3"/>
  <c r="Q202" i="3" s="1"/>
  <c r="P201" i="3"/>
  <c r="Q201" i="3" s="1"/>
  <c r="P200" i="3"/>
  <c r="Q200" i="3" s="1"/>
  <c r="P199" i="3"/>
  <c r="Q199" i="3" s="1"/>
  <c r="P198" i="3"/>
  <c r="Q198" i="3" s="1"/>
  <c r="P197" i="3"/>
  <c r="Q197" i="3" s="1"/>
  <c r="P196" i="3"/>
  <c r="Q196" i="3" s="1"/>
  <c r="P195" i="3"/>
  <c r="Q195" i="3" s="1"/>
  <c r="P194" i="3"/>
  <c r="Q194" i="3" s="1"/>
  <c r="P193" i="3"/>
  <c r="Q193" i="3" s="1"/>
  <c r="P192" i="3"/>
  <c r="Q192" i="3" s="1"/>
  <c r="P191" i="3"/>
  <c r="Q191" i="3" s="1"/>
  <c r="P190" i="3"/>
  <c r="Q190" i="3" s="1"/>
  <c r="P189" i="3"/>
  <c r="Q189" i="3" s="1"/>
  <c r="P188" i="3"/>
  <c r="Q188" i="3" s="1"/>
  <c r="P187" i="3"/>
  <c r="Q187" i="3" s="1"/>
  <c r="P186" i="3"/>
  <c r="Q186" i="3" s="1"/>
  <c r="P185" i="3"/>
  <c r="Q185" i="3" s="1"/>
  <c r="P184" i="3"/>
  <c r="Q184" i="3" s="1"/>
  <c r="P183" i="3"/>
  <c r="Q183" i="3" s="1"/>
  <c r="P182" i="3"/>
  <c r="Q182" i="3" s="1"/>
  <c r="P181" i="3"/>
  <c r="Q181" i="3" s="1"/>
  <c r="P180" i="3"/>
  <c r="Q180" i="3" s="1"/>
  <c r="P179" i="3"/>
  <c r="Q179" i="3" s="1"/>
  <c r="P178" i="3"/>
  <c r="Q178" i="3" s="1"/>
  <c r="P177" i="3"/>
  <c r="Q177" i="3" s="1"/>
  <c r="P176" i="3"/>
  <c r="Q176" i="3" s="1"/>
  <c r="P175" i="3"/>
  <c r="Q175" i="3" s="1"/>
  <c r="P174" i="3"/>
  <c r="Q174" i="3" s="1"/>
  <c r="P173" i="3"/>
  <c r="Q173" i="3" s="1"/>
  <c r="P172" i="3"/>
  <c r="Q172" i="3" s="1"/>
  <c r="P171" i="3"/>
  <c r="Q171" i="3" s="1"/>
  <c r="P170" i="3"/>
  <c r="Q170" i="3" s="1"/>
  <c r="P169" i="3"/>
  <c r="Q169" i="3" s="1"/>
  <c r="P168" i="3"/>
  <c r="Q168" i="3" s="1"/>
  <c r="P167" i="3"/>
  <c r="Q167" i="3" s="1"/>
  <c r="P166" i="3"/>
  <c r="Q166" i="3" s="1"/>
  <c r="P165" i="3"/>
  <c r="Q165" i="3" s="1"/>
  <c r="P164" i="3"/>
  <c r="Q164" i="3" s="1"/>
  <c r="P163" i="3"/>
  <c r="Q163" i="3" s="1"/>
  <c r="P162" i="3"/>
  <c r="Q162" i="3" s="1"/>
  <c r="P161" i="3"/>
  <c r="Q161" i="3" s="1"/>
  <c r="P160" i="3"/>
  <c r="Q160" i="3" s="1"/>
  <c r="P159" i="3"/>
  <c r="Q159" i="3" s="1"/>
  <c r="P158" i="3"/>
  <c r="Q158" i="3" s="1"/>
  <c r="P157" i="3"/>
  <c r="Q157" i="3" s="1"/>
  <c r="P156" i="3"/>
  <c r="Q156" i="3" s="1"/>
  <c r="P155" i="3"/>
  <c r="Q155" i="3" s="1"/>
  <c r="P154" i="3"/>
  <c r="Q154" i="3" s="1"/>
  <c r="P153" i="3"/>
  <c r="Q153" i="3" s="1"/>
  <c r="P152" i="3"/>
  <c r="Q152" i="3" s="1"/>
  <c r="P151" i="3"/>
  <c r="Q151" i="3" s="1"/>
  <c r="P150" i="3"/>
  <c r="Q150" i="3" s="1"/>
  <c r="P149" i="3"/>
  <c r="Q149" i="3" s="1"/>
  <c r="P148" i="3"/>
  <c r="Q148" i="3" s="1"/>
  <c r="P147" i="3"/>
  <c r="Q147" i="3" s="1"/>
  <c r="P146" i="3"/>
  <c r="Q146" i="3" s="1"/>
  <c r="P145" i="3"/>
  <c r="Q145" i="3" s="1"/>
  <c r="P144" i="3"/>
  <c r="Q144" i="3" s="1"/>
  <c r="P143" i="3"/>
  <c r="Q143" i="3" s="1"/>
  <c r="P142" i="3"/>
  <c r="Q142" i="3" s="1"/>
  <c r="P141" i="3"/>
  <c r="Q141" i="3" s="1"/>
  <c r="P140" i="3"/>
  <c r="Q140" i="3" s="1"/>
  <c r="P139" i="3"/>
  <c r="Q139" i="3" s="1"/>
  <c r="P138" i="3"/>
  <c r="Q138" i="3" s="1"/>
  <c r="P137" i="3"/>
  <c r="Q137" i="3" s="1"/>
  <c r="P136" i="3"/>
  <c r="Q136" i="3" s="1"/>
  <c r="P135" i="3"/>
  <c r="Q135" i="3" s="1"/>
  <c r="P134" i="3"/>
  <c r="Q134" i="3" s="1"/>
  <c r="P133" i="3"/>
  <c r="Q133" i="3" s="1"/>
  <c r="P132" i="3"/>
  <c r="Q132" i="3" s="1"/>
  <c r="P131" i="3"/>
  <c r="Q131" i="3" s="1"/>
  <c r="P130" i="3"/>
  <c r="Q130" i="3" s="1"/>
  <c r="P129" i="3"/>
  <c r="Q129" i="3" s="1"/>
  <c r="P128" i="3"/>
  <c r="Q128" i="3" s="1"/>
  <c r="P127" i="3"/>
  <c r="Q127" i="3" s="1"/>
  <c r="P126" i="3"/>
  <c r="Q126" i="3" s="1"/>
  <c r="P125" i="3"/>
  <c r="Q125" i="3" s="1"/>
  <c r="P124" i="3"/>
  <c r="Q124" i="3" s="1"/>
  <c r="P123" i="3"/>
  <c r="Q123" i="3" s="1"/>
  <c r="P122" i="3"/>
  <c r="Q122" i="3" s="1"/>
  <c r="P121" i="3"/>
  <c r="Q121" i="3" s="1"/>
  <c r="T121" i="3" s="1"/>
  <c r="P120" i="3"/>
  <c r="Q120" i="3" s="1"/>
  <c r="P119" i="3"/>
  <c r="Q119" i="3" s="1"/>
  <c r="T119" i="3" s="1"/>
  <c r="P118" i="3"/>
  <c r="Q118" i="3" s="1"/>
  <c r="P117" i="3"/>
  <c r="Q117" i="3" s="1"/>
  <c r="P116" i="3"/>
  <c r="Q116" i="3" s="1"/>
  <c r="P115" i="3"/>
  <c r="Q115" i="3" s="1"/>
  <c r="P114" i="3"/>
  <c r="Q114" i="3" s="1"/>
  <c r="P113" i="3"/>
  <c r="Q113" i="3" s="1"/>
  <c r="P112" i="3"/>
  <c r="Q112" i="3" s="1"/>
  <c r="P111" i="3"/>
  <c r="Q111" i="3" s="1"/>
  <c r="P110" i="3"/>
  <c r="Q110" i="3" s="1"/>
  <c r="P109" i="3"/>
  <c r="Q109" i="3" s="1"/>
  <c r="P108" i="3"/>
  <c r="Q108" i="3" s="1"/>
  <c r="P107" i="3"/>
  <c r="Q107" i="3" s="1"/>
  <c r="P106" i="3"/>
  <c r="Q106" i="3" s="1"/>
  <c r="P105" i="3"/>
  <c r="Q105" i="3" s="1"/>
  <c r="P104" i="3"/>
  <c r="Q104" i="3" s="1"/>
  <c r="P103" i="3"/>
  <c r="Q103" i="3" s="1"/>
  <c r="P102" i="3"/>
  <c r="Q102" i="3" s="1"/>
  <c r="P101" i="3"/>
  <c r="Q101" i="3" s="1"/>
  <c r="P100" i="3"/>
  <c r="Q100" i="3" s="1"/>
  <c r="P99" i="3"/>
  <c r="Q99" i="3" s="1"/>
  <c r="P98" i="3"/>
  <c r="Q98" i="3" s="1"/>
  <c r="P97" i="3"/>
  <c r="Q97" i="3" s="1"/>
  <c r="P96" i="3"/>
  <c r="Q96" i="3" s="1"/>
  <c r="P95" i="3"/>
  <c r="Q95" i="3" s="1"/>
  <c r="P94" i="3"/>
  <c r="Q94" i="3" s="1"/>
  <c r="P93" i="3"/>
  <c r="Q93" i="3" s="1"/>
  <c r="P92" i="3"/>
  <c r="Q92" i="3" s="1"/>
  <c r="P91" i="3"/>
  <c r="Q91" i="3" s="1"/>
  <c r="P90" i="3"/>
  <c r="Q90" i="3" s="1"/>
  <c r="P89" i="3"/>
  <c r="Q89" i="3" s="1"/>
  <c r="P88" i="3"/>
  <c r="Q88" i="3" s="1"/>
  <c r="P87" i="3"/>
  <c r="Q87" i="3" s="1"/>
  <c r="P86" i="3"/>
  <c r="Q86" i="3" s="1"/>
  <c r="P85" i="3"/>
  <c r="Q85" i="3" s="1"/>
  <c r="P84" i="3"/>
  <c r="Q84" i="3" s="1"/>
  <c r="P83" i="3"/>
  <c r="Q83" i="3" s="1"/>
  <c r="P82" i="3"/>
  <c r="Q82" i="3" s="1"/>
  <c r="P81" i="3"/>
  <c r="Q81" i="3" s="1"/>
  <c r="P80" i="3"/>
  <c r="Q80" i="3" s="1"/>
  <c r="P79" i="3"/>
  <c r="Q79" i="3" s="1"/>
  <c r="P78" i="3"/>
  <c r="Q78" i="3" s="1"/>
  <c r="P77" i="3"/>
  <c r="Q77" i="3" s="1"/>
  <c r="P76" i="3"/>
  <c r="Q76" i="3" s="1"/>
  <c r="P75" i="3"/>
  <c r="Q75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P65" i="3"/>
  <c r="Q65" i="3" s="1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S43" i="3" s="1"/>
  <c r="P42" i="3"/>
  <c r="Q42" i="3" s="1"/>
  <c r="P41" i="3"/>
  <c r="Q41" i="3" s="1"/>
  <c r="P40" i="3"/>
  <c r="Q40" i="3" s="1"/>
  <c r="P39" i="3"/>
  <c r="Q39" i="3" s="1"/>
  <c r="S39" i="3" s="1"/>
  <c r="P38" i="3"/>
  <c r="Q38" i="3" s="1"/>
  <c r="P37" i="3"/>
  <c r="Q37" i="3" s="1"/>
  <c r="P36" i="3"/>
  <c r="Q36" i="3" s="1"/>
  <c r="P35" i="3"/>
  <c r="Q35" i="3" s="1"/>
  <c r="S35" i="3" s="1"/>
  <c r="P34" i="3"/>
  <c r="Q34" i="3" s="1"/>
  <c r="P33" i="3"/>
  <c r="Q33" i="3" s="1"/>
  <c r="P32" i="3"/>
  <c r="Q32" i="3" s="1"/>
  <c r="S32" i="3" s="1"/>
  <c r="P31" i="3"/>
  <c r="Q31" i="3" s="1"/>
  <c r="S31" i="3" s="1"/>
  <c r="P30" i="3"/>
  <c r="Q30" i="3" s="1"/>
  <c r="S30" i="3" s="1"/>
  <c r="P29" i="3"/>
  <c r="Q29" i="3" s="1"/>
  <c r="P28" i="3"/>
  <c r="Q28" i="3" s="1"/>
  <c r="S28" i="3" s="1"/>
  <c r="P27" i="3"/>
  <c r="Q27" i="3" s="1"/>
  <c r="S27" i="3" s="1"/>
  <c r="P26" i="3"/>
  <c r="Q26" i="3" s="1"/>
  <c r="S26" i="3" s="1"/>
  <c r="P25" i="3"/>
  <c r="Q25" i="3" s="1"/>
  <c r="P24" i="3"/>
  <c r="Q24" i="3" s="1"/>
  <c r="S24" i="3" s="1"/>
  <c r="P23" i="3"/>
  <c r="Q23" i="3" s="1"/>
  <c r="S23" i="3" s="1"/>
  <c r="P22" i="3"/>
  <c r="Q22" i="3" s="1"/>
  <c r="S22" i="3" s="1"/>
  <c r="P21" i="3"/>
  <c r="Q21" i="3" s="1"/>
  <c r="P20" i="3"/>
  <c r="Q20" i="3" s="1"/>
  <c r="S20" i="3" s="1"/>
  <c r="P19" i="3"/>
  <c r="Q19" i="3" s="1"/>
  <c r="P18" i="3"/>
  <c r="Q18" i="3" s="1"/>
  <c r="P17" i="3"/>
  <c r="Q17" i="3" s="1"/>
  <c r="P16" i="3"/>
  <c r="Q16" i="3" s="1"/>
  <c r="P15" i="3"/>
  <c r="Q15" i="3" s="1"/>
  <c r="S15" i="3" s="1"/>
  <c r="P14" i="3"/>
  <c r="Q14" i="3" s="1"/>
  <c r="S14" i="3" s="1"/>
  <c r="P13" i="3"/>
  <c r="Q13" i="3" s="1"/>
  <c r="P12" i="3"/>
  <c r="Q12" i="3" s="1"/>
  <c r="S12" i="3" s="1"/>
  <c r="P11" i="3"/>
  <c r="Q11" i="3" s="1"/>
  <c r="S11" i="3" s="1"/>
  <c r="P10" i="3"/>
  <c r="Q10" i="3" s="1"/>
  <c r="S10" i="3" s="1"/>
  <c r="P9" i="3"/>
  <c r="Q9" i="3" s="1"/>
  <c r="P8" i="3"/>
  <c r="Q8" i="3" s="1"/>
  <c r="S8" i="3" s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3" i="2"/>
  <c r="S19" i="3" l="1"/>
  <c r="T47" i="3"/>
  <c r="T51" i="3"/>
  <c r="T55" i="3"/>
  <c r="T59" i="3"/>
  <c r="T63" i="3"/>
  <c r="T67" i="3"/>
  <c r="T71" i="3"/>
  <c r="T75" i="3"/>
  <c r="T79" i="3"/>
  <c r="T83" i="3"/>
  <c r="T87" i="3"/>
  <c r="T91" i="3"/>
  <c r="T95" i="3"/>
  <c r="T99" i="3"/>
  <c r="T103" i="3"/>
  <c r="T107" i="3"/>
  <c r="T111" i="3"/>
  <c r="T115" i="3"/>
  <c r="T123" i="3"/>
  <c r="T127" i="3"/>
  <c r="S16" i="3"/>
  <c r="S36" i="3"/>
  <c r="S40" i="3"/>
  <c r="T44" i="3"/>
  <c r="T48" i="3"/>
  <c r="T52" i="3"/>
  <c r="T56" i="3"/>
  <c r="T60" i="3"/>
  <c r="T64" i="3"/>
  <c r="T68" i="3"/>
  <c r="T72" i="3"/>
  <c r="T76" i="3"/>
  <c r="T80" i="3"/>
  <c r="T84" i="3"/>
  <c r="T88" i="3"/>
  <c r="T92" i="3"/>
  <c r="T96" i="3"/>
  <c r="T100" i="3"/>
  <c r="T104" i="3"/>
  <c r="T108" i="3"/>
  <c r="T112" i="3"/>
  <c r="T116" i="3"/>
  <c r="T120" i="3"/>
  <c r="T124" i="3"/>
  <c r="T128" i="3"/>
  <c r="S9" i="3"/>
  <c r="S13" i="3"/>
  <c r="S17" i="3"/>
  <c r="S21" i="3"/>
  <c r="S25" i="3"/>
  <c r="S29" i="3"/>
  <c r="S33" i="3"/>
  <c r="S37" i="3"/>
  <c r="S41" i="3"/>
  <c r="T45" i="3"/>
  <c r="T49" i="3"/>
  <c r="T53" i="3"/>
  <c r="T57" i="3"/>
  <c r="T61" i="3"/>
  <c r="T65" i="3"/>
  <c r="T69" i="3"/>
  <c r="T73" i="3"/>
  <c r="T77" i="3"/>
  <c r="T81" i="3"/>
  <c r="T85" i="3"/>
  <c r="T89" i="3"/>
  <c r="T93" i="3"/>
  <c r="T97" i="3"/>
  <c r="T101" i="3"/>
  <c r="T105" i="3"/>
  <c r="T109" i="3"/>
  <c r="T113" i="3"/>
  <c r="T117" i="3"/>
  <c r="T125" i="3"/>
  <c r="T129" i="3"/>
  <c r="S18" i="3"/>
  <c r="S34" i="3"/>
  <c r="S38" i="3"/>
  <c r="S42" i="3"/>
  <c r="T46" i="3"/>
  <c r="T50" i="3"/>
  <c r="T54" i="3"/>
  <c r="T58" i="3"/>
  <c r="T62" i="3"/>
  <c r="T66" i="3"/>
  <c r="T70" i="3"/>
  <c r="T74" i="3"/>
  <c r="T78" i="3"/>
  <c r="T82" i="3"/>
  <c r="T86" i="3"/>
  <c r="T90" i="3"/>
  <c r="T94" i="3"/>
  <c r="T98" i="3"/>
  <c r="T102" i="3"/>
  <c r="T106" i="3"/>
  <c r="T110" i="3"/>
  <c r="T114" i="3"/>
  <c r="T118" i="3"/>
  <c r="T122" i="3"/>
  <c r="T126" i="3"/>
  <c r="T8" i="3"/>
  <c r="T10" i="3"/>
  <c r="T12" i="3"/>
  <c r="T14" i="3"/>
  <c r="T16" i="3"/>
  <c r="T18" i="3"/>
  <c r="T20" i="3"/>
  <c r="T22" i="3"/>
  <c r="T24" i="3"/>
  <c r="T26" i="3"/>
  <c r="T28" i="3"/>
  <c r="T30" i="3"/>
  <c r="T32" i="3"/>
  <c r="T34" i="3"/>
  <c r="T35" i="3"/>
  <c r="T37" i="3"/>
  <c r="T39" i="3"/>
  <c r="T41" i="3"/>
  <c r="T43" i="3"/>
  <c r="T9" i="3"/>
  <c r="T11" i="3"/>
  <c r="T13" i="3"/>
  <c r="T15" i="3"/>
  <c r="T17" i="3"/>
  <c r="T19" i="3"/>
  <c r="T21" i="3"/>
  <c r="T23" i="3"/>
  <c r="T25" i="3"/>
  <c r="T27" i="3"/>
  <c r="T29" i="3"/>
  <c r="T31" i="3"/>
  <c r="T33" i="3"/>
  <c r="T36" i="3"/>
  <c r="T38" i="3"/>
  <c r="T40" i="3"/>
  <c r="T42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</calcChain>
</file>

<file path=xl/sharedStrings.xml><?xml version="1.0" encoding="utf-8"?>
<sst xmlns="http://schemas.openxmlformats.org/spreadsheetml/2006/main" count="3358" uniqueCount="1081">
  <si>
    <t>Pin Count</t>
  </si>
  <si>
    <t>Data Manual
 Terminal Name</t>
  </si>
  <si>
    <t>Control Moduel
 Register Address</t>
  </si>
  <si>
    <t>Ball Reset State</t>
  </si>
  <si>
    <t>Ball Reset Rel. State</t>
  </si>
  <si>
    <t>Ball Rel. Mode</t>
  </si>
  <si>
    <t>Mode0</t>
  </si>
  <si>
    <t>Mode1</t>
  </si>
  <si>
    <t>Mode2</t>
  </si>
  <si>
    <t>Mode3</t>
  </si>
  <si>
    <t>Mode4</t>
  </si>
  <si>
    <t>Mode5</t>
  </si>
  <si>
    <t>Mode6</t>
  </si>
  <si>
    <t>Mode7</t>
  </si>
  <si>
    <t>GPMC_AD0</t>
  </si>
  <si>
    <t>0x0800</t>
  </si>
  <si>
    <t>L</t>
  </si>
  <si>
    <t>gpmc_ad0</t>
  </si>
  <si>
    <t>mmc1_dat0</t>
  </si>
  <si>
    <t>gpio1_0</t>
  </si>
  <si>
    <t>GPMC_AD1</t>
  </si>
  <si>
    <t>0x0804</t>
  </si>
  <si>
    <t>gpmc_ad1</t>
  </si>
  <si>
    <t>mmc1_dat1</t>
  </si>
  <si>
    <t>gpio1_1</t>
  </si>
  <si>
    <t>GPMC_AD2</t>
  </si>
  <si>
    <t>0x0808</t>
  </si>
  <si>
    <t>gpmc_ad2</t>
  </si>
  <si>
    <t>mmc1_dat2</t>
  </si>
  <si>
    <t>gpio1_2</t>
  </si>
  <si>
    <t>GPMC_AD3</t>
  </si>
  <si>
    <t>0x080c</t>
  </si>
  <si>
    <t>gpmc_ad3</t>
  </si>
  <si>
    <t>mmc1_dat3</t>
  </si>
  <si>
    <t>gpio1_3</t>
  </si>
  <si>
    <t>GPMC_AD4</t>
  </si>
  <si>
    <t>0x0810</t>
  </si>
  <si>
    <t>gpmc_ad4</t>
  </si>
  <si>
    <t>mmc1_dat4</t>
  </si>
  <si>
    <t>gpio1_4</t>
  </si>
  <si>
    <t>GPMC_AD5</t>
  </si>
  <si>
    <t>0x0814</t>
  </si>
  <si>
    <t>gpmc_ad5</t>
  </si>
  <si>
    <t>mmc1_dat5</t>
  </si>
  <si>
    <t>gpio1_5</t>
  </si>
  <si>
    <t>GPMC_AD6</t>
  </si>
  <si>
    <t>0x0818</t>
  </si>
  <si>
    <t>gpmc_ad6</t>
  </si>
  <si>
    <t>mmc1_dat6</t>
  </si>
  <si>
    <t>gpio1_6</t>
  </si>
  <si>
    <t>GPMC_AD7</t>
  </si>
  <si>
    <t>0x081c</t>
  </si>
  <si>
    <t>gpmc_ad7</t>
  </si>
  <si>
    <t>mmc1_dat7</t>
  </si>
  <si>
    <t>gpio1_7</t>
  </si>
  <si>
    <t>GPMC_AD8</t>
  </si>
  <si>
    <t>0x0820</t>
  </si>
  <si>
    <t>gpmc_ad8</t>
  </si>
  <si>
    <t>lcd_data23</t>
  </si>
  <si>
    <t>mmc2_dat4</t>
  </si>
  <si>
    <t>ehrpwm2A</t>
  </si>
  <si>
    <t>pr1_mii_mt0_clk</t>
  </si>
  <si>
    <t>gpio0_22</t>
  </si>
  <si>
    <t>GPMC_AD9</t>
  </si>
  <si>
    <t>0x0824</t>
  </si>
  <si>
    <t>gpmc_ad9</t>
  </si>
  <si>
    <t>lcd_data22</t>
  </si>
  <si>
    <t>mmc2_dat5</t>
  </si>
  <si>
    <t>ehrpwm2B</t>
  </si>
  <si>
    <t>pr1_mii0_col</t>
  </si>
  <si>
    <t>gpio0_23</t>
  </si>
  <si>
    <t>GPMC_AD10</t>
  </si>
  <si>
    <t>0x0828</t>
  </si>
  <si>
    <t>gpmc_ad10</t>
  </si>
  <si>
    <t>lcd_data21</t>
  </si>
  <si>
    <t>mmc2_dat6</t>
  </si>
  <si>
    <t>ehrpwm2_tripzone_input</t>
  </si>
  <si>
    <t>pr1_mii0_txen</t>
  </si>
  <si>
    <t>gpio0_26</t>
  </si>
  <si>
    <t>GPMC_AD11</t>
  </si>
  <si>
    <t>0x082c</t>
  </si>
  <si>
    <t>gpmc_ad11</t>
  </si>
  <si>
    <t>lcd_data20</t>
  </si>
  <si>
    <t>mmc2_dat7</t>
  </si>
  <si>
    <t>ehrpwm0_synco</t>
  </si>
  <si>
    <t>pr1_mii0_txd3</t>
  </si>
  <si>
    <t>gpio0_27</t>
  </si>
  <si>
    <t>GPMC_AD12</t>
  </si>
  <si>
    <t>0x0830</t>
  </si>
  <si>
    <t>gpmc_ad12</t>
  </si>
  <si>
    <t>lcd_data19</t>
  </si>
  <si>
    <t>mmc2_dat0</t>
  </si>
  <si>
    <t>eQEP2A_in</t>
  </si>
  <si>
    <t>pr1_mii0_txd2</t>
  </si>
  <si>
    <t>pr1_pru0_pru_r30_14</t>
  </si>
  <si>
    <t>gpio1_12</t>
  </si>
  <si>
    <t>GPMC_AD13</t>
  </si>
  <si>
    <t>0x0834</t>
  </si>
  <si>
    <t>gpmc_ad13</t>
  </si>
  <si>
    <t>lcd_data18</t>
  </si>
  <si>
    <t>mmc2_dat1</t>
  </si>
  <si>
    <t>eQEP2B_in</t>
  </si>
  <si>
    <t>pr1_mii0_txd1</t>
  </si>
  <si>
    <t>pr1_pru0_pru_r30_15</t>
  </si>
  <si>
    <t>gpio1_13</t>
  </si>
  <si>
    <t>GPMC_AD14</t>
  </si>
  <si>
    <t>0x0838</t>
  </si>
  <si>
    <t>gpmc_ad14</t>
  </si>
  <si>
    <t>lcd_data17</t>
  </si>
  <si>
    <t>mmc2_dat2</t>
  </si>
  <si>
    <t>eQEP2_index</t>
  </si>
  <si>
    <t>pr1_mii0_txd0</t>
  </si>
  <si>
    <t>pr1_pru0_pru_r31_14</t>
  </si>
  <si>
    <t>gpio1_14</t>
  </si>
  <si>
    <t>GPMC_AD15</t>
  </si>
  <si>
    <t>0x083c</t>
  </si>
  <si>
    <t>gpmc_ad15</t>
  </si>
  <si>
    <t>lcd_data16</t>
  </si>
  <si>
    <t>mmc2_dat3</t>
  </si>
  <si>
    <t>eQEP2_strobe</t>
  </si>
  <si>
    <t>pr1_ecap0_ecap_capin_apwm_o</t>
  </si>
  <si>
    <t>pr1_pru0_pru_r31_15</t>
  </si>
  <si>
    <t>gpio1_15</t>
  </si>
  <si>
    <t>GPMC_A0</t>
  </si>
  <si>
    <t>0x0840</t>
  </si>
  <si>
    <t>gpmc_a0</t>
  </si>
  <si>
    <t>gmii2_txen</t>
  </si>
  <si>
    <t>rgmii2_tctl</t>
  </si>
  <si>
    <t>rmii2_txen</t>
  </si>
  <si>
    <t>gpmc_a16</t>
  </si>
  <si>
    <t>pr1_mii_mt1_clk</t>
  </si>
  <si>
    <t>ehrpwm1_tripzone_input</t>
  </si>
  <si>
    <t>gpio1_16</t>
  </si>
  <si>
    <t>GPMC_A1</t>
  </si>
  <si>
    <t>0x0844</t>
  </si>
  <si>
    <t>gpmc_a1</t>
  </si>
  <si>
    <t>gmii2_rxdv</t>
  </si>
  <si>
    <t>rgmii2_rctl</t>
  </si>
  <si>
    <t>gpmc_a17</t>
  </si>
  <si>
    <t>pr1_mii1_txd3</t>
  </si>
  <si>
    <t>gpio1_17</t>
  </si>
  <si>
    <t>GPMC_A2</t>
  </si>
  <si>
    <t>0x0848</t>
  </si>
  <si>
    <t>gpmc_a2</t>
  </si>
  <si>
    <t>gmii2_txd3</t>
  </si>
  <si>
    <t>rgmii2_td3</t>
  </si>
  <si>
    <t>gpmc_a18</t>
  </si>
  <si>
    <t>pr1_mii1_txd2</t>
  </si>
  <si>
    <t>ehrpwm1A</t>
  </si>
  <si>
    <t>gpio1_18</t>
  </si>
  <si>
    <t>GPMC_A3</t>
  </si>
  <si>
    <t>0x084c</t>
  </si>
  <si>
    <t>gpmc_a3</t>
  </si>
  <si>
    <t>gmii2_txd2</t>
  </si>
  <si>
    <t>rgmii2_td2</t>
  </si>
  <si>
    <t>gpmc_a19</t>
  </si>
  <si>
    <t>pr1_mii1_txd1</t>
  </si>
  <si>
    <t>ehrpwm1B</t>
  </si>
  <si>
    <t>gpio1_19</t>
  </si>
  <si>
    <t>GPMC_A4</t>
  </si>
  <si>
    <t>0x0850</t>
  </si>
  <si>
    <t>gpmc_a4</t>
  </si>
  <si>
    <t>gmii2_txd1</t>
  </si>
  <si>
    <t>rgmii2_td1</t>
  </si>
  <si>
    <t>rmii2_txd1</t>
  </si>
  <si>
    <t>gpmc_a20</t>
  </si>
  <si>
    <t>pr1_mii1_txd0</t>
  </si>
  <si>
    <t>eQEP1A_in</t>
  </si>
  <si>
    <t>gpio1_20</t>
  </si>
  <si>
    <t>GPMC_A5</t>
  </si>
  <si>
    <t>0x0854</t>
  </si>
  <si>
    <t>gpmc_a5</t>
  </si>
  <si>
    <t>gmii2_txd0</t>
  </si>
  <si>
    <t>rgmii2_td0</t>
  </si>
  <si>
    <t>rmii2_txd0</t>
  </si>
  <si>
    <t>gpmc_a21</t>
  </si>
  <si>
    <t>pr1_mii1_rxd3</t>
  </si>
  <si>
    <t>eQEP1B_in</t>
  </si>
  <si>
    <t>gpio1_21</t>
  </si>
  <si>
    <t>GPMC_A6</t>
  </si>
  <si>
    <t>0x0858</t>
  </si>
  <si>
    <t>gpmc_a6</t>
  </si>
  <si>
    <t>gmii2_txclk</t>
  </si>
  <si>
    <t>rgmii2_tclk</t>
  </si>
  <si>
    <t>gpmc_a22</t>
  </si>
  <si>
    <t>pr1_mii1_rxd2</t>
  </si>
  <si>
    <t>eQEP1_index</t>
  </si>
  <si>
    <t>gpio1_22</t>
  </si>
  <si>
    <t>GPMC_A7</t>
  </si>
  <si>
    <t>0x085c</t>
  </si>
  <si>
    <t>gpmc_a7</t>
  </si>
  <si>
    <t>gmii2_rxclk</t>
  </si>
  <si>
    <t>rgmii2_rclk</t>
  </si>
  <si>
    <t>gpmc_a23</t>
  </si>
  <si>
    <t>pr1_mii1_rxd1</t>
  </si>
  <si>
    <t>eQEP1_strobe</t>
  </si>
  <si>
    <t>gpio1_23</t>
  </si>
  <si>
    <t>GPMC_A8</t>
  </si>
  <si>
    <t>0x0860</t>
  </si>
  <si>
    <t>gpmc_a8</t>
  </si>
  <si>
    <t>gmii2_rxd3</t>
  </si>
  <si>
    <t>rgmii2_rd3</t>
  </si>
  <si>
    <t>gpmc_a24</t>
  </si>
  <si>
    <t>pr1_mii1_rxd0</t>
  </si>
  <si>
    <t>mcasp0_aclkx</t>
  </si>
  <si>
    <t>gpio1_24</t>
  </si>
  <si>
    <t>GPMC_A9</t>
  </si>
  <si>
    <t>0x0864</t>
  </si>
  <si>
    <t>gpmc_a9</t>
  </si>
  <si>
    <t>gmii2_rxd2</t>
  </si>
  <si>
    <t>rgmii2_rd2</t>
  </si>
  <si>
    <t>gpmc_a25</t>
  </si>
  <si>
    <t>pr1_mii_mr1_clk</t>
  </si>
  <si>
    <t>mcasp0_fsx</t>
  </si>
  <si>
    <t>gpio1_25</t>
  </si>
  <si>
    <t>GPMC_A10</t>
  </si>
  <si>
    <t>0x0868</t>
  </si>
  <si>
    <t>gpmc_a10</t>
  </si>
  <si>
    <t>gmii2_rxd1</t>
  </si>
  <si>
    <t>rgmii2_rd1</t>
  </si>
  <si>
    <t>rmii2_rxd1</t>
  </si>
  <si>
    <t>gpmc_a26</t>
  </si>
  <si>
    <t>pr1_mii1_rxdv</t>
  </si>
  <si>
    <t>mcasp0_axr0</t>
  </si>
  <si>
    <t>gpio1_26</t>
  </si>
  <si>
    <t>GPMC_A11</t>
  </si>
  <si>
    <t>0x086c</t>
  </si>
  <si>
    <t>gpmc_a11</t>
  </si>
  <si>
    <t>gmii2_rxd0</t>
  </si>
  <si>
    <t>rgmii2_rd0</t>
  </si>
  <si>
    <t>rmii2_rxd0</t>
  </si>
  <si>
    <t>gpmc_a27</t>
  </si>
  <si>
    <t>pr1_mii1_rxer</t>
  </si>
  <si>
    <t>mcasp0_axr1</t>
  </si>
  <si>
    <t>gpio1_27</t>
  </si>
  <si>
    <t>GPMC_WAIT0</t>
  </si>
  <si>
    <t>0x0870</t>
  </si>
  <si>
    <t>H</t>
  </si>
  <si>
    <t>gpmc_wait0</t>
  </si>
  <si>
    <t>gmii2_crs</t>
  </si>
  <si>
    <t>gpmc_csn4</t>
  </si>
  <si>
    <t>rmii2_crs_dv</t>
  </si>
  <si>
    <t>mmc1_sdcd</t>
  </si>
  <si>
    <t>pr1_mii1_col</t>
  </si>
  <si>
    <t>uart4_rxd</t>
  </si>
  <si>
    <t>gpio0_30</t>
  </si>
  <si>
    <t>GPMC_WPn</t>
  </si>
  <si>
    <t>0x0874</t>
  </si>
  <si>
    <t>gpmc_wpn</t>
  </si>
  <si>
    <t>gmii2_rxerr</t>
  </si>
  <si>
    <t>gpmc_csn5</t>
  </si>
  <si>
    <t>rmii2_rxerr</t>
  </si>
  <si>
    <t>mmc2_sdcd</t>
  </si>
  <si>
    <t>pr1_mii1_txen</t>
  </si>
  <si>
    <t>uart4_txd</t>
  </si>
  <si>
    <t>gpio0_31</t>
  </si>
  <si>
    <t>GPMC_BEn1</t>
  </si>
  <si>
    <t>0x0878</t>
  </si>
  <si>
    <t>gpmc_be1n</t>
  </si>
  <si>
    <t>gmii2_col</t>
  </si>
  <si>
    <t>gpmc_csn6</t>
  </si>
  <si>
    <t>gpmc_dir</t>
  </si>
  <si>
    <t>pr1_mii1_rxlink</t>
  </si>
  <si>
    <t>mcasp0_aclkr</t>
  </si>
  <si>
    <t>gpio1_28</t>
  </si>
  <si>
    <t>GPMC_CSn0</t>
  </si>
  <si>
    <t>0x087c</t>
  </si>
  <si>
    <t>gpmc_csn0</t>
  </si>
  <si>
    <t>gpio1_29</t>
  </si>
  <si>
    <t>GPMC_CSn1</t>
  </si>
  <si>
    <t>0x0880</t>
  </si>
  <si>
    <t>gpmc_csn1</t>
  </si>
  <si>
    <t>gpmc_clk</t>
  </si>
  <si>
    <t>mmc1_clk</t>
  </si>
  <si>
    <t>pr1_edio_data_in6</t>
  </si>
  <si>
    <t>pr1_edio_data_out6</t>
  </si>
  <si>
    <t>pr1_pru1_pru_r30_12</t>
  </si>
  <si>
    <t>pr1_pru1_pru_r31_12</t>
  </si>
  <si>
    <t>gpio1_30</t>
  </si>
  <si>
    <t>GPMC_CSn2</t>
  </si>
  <si>
    <t>0x0884</t>
  </si>
  <si>
    <t>gpmc_csn2</t>
  </si>
  <si>
    <t>mmc1_cmd</t>
  </si>
  <si>
    <t>pr1_edio_data_in7</t>
  </si>
  <si>
    <t>pr1_edio_data_out7</t>
  </si>
  <si>
    <t>pr1_pru1_pru_r30_13</t>
  </si>
  <si>
    <t>pr1_pru1_pru_r31_13</t>
  </si>
  <si>
    <t>gpio1_31</t>
  </si>
  <si>
    <t>GPMC_CSn3</t>
  </si>
  <si>
    <t>0x0888</t>
  </si>
  <si>
    <t>gpmc_csn3</t>
  </si>
  <si>
    <t>mmc2_cmd</t>
  </si>
  <si>
    <t>pr1_mii0_crs</t>
  </si>
  <si>
    <t>pr1_mdio_data</t>
  </si>
  <si>
    <t>EMU4</t>
  </si>
  <si>
    <t>gpio2_0</t>
  </si>
  <si>
    <t>GPMC_CLK</t>
  </si>
  <si>
    <t>0x088c</t>
  </si>
  <si>
    <t>lcd_memory_clk</t>
  </si>
  <si>
    <t>gpmc_wait1</t>
  </si>
  <si>
    <t>mmc2_clk</t>
  </si>
  <si>
    <t>pr1_mii1_crs</t>
  </si>
  <si>
    <t>pr1_mdio_mdclk</t>
  </si>
  <si>
    <t>mcasp0_fsr</t>
  </si>
  <si>
    <t>gpio2_1</t>
  </si>
  <si>
    <t>GPMC_ADVn_ALE</t>
  </si>
  <si>
    <t>0x0890</t>
  </si>
  <si>
    <t>gpmc_advn_ale</t>
  </si>
  <si>
    <t>timer4</t>
  </si>
  <si>
    <t>gpio2_2</t>
  </si>
  <si>
    <t>GPMC_OEn_REn</t>
  </si>
  <si>
    <t>0x0894</t>
  </si>
  <si>
    <t>gpmc_oen_ren</t>
  </si>
  <si>
    <t>timer7</t>
  </si>
  <si>
    <t>gpio2_3</t>
  </si>
  <si>
    <t>GPMC_WEn</t>
  </si>
  <si>
    <t>0x0898</t>
  </si>
  <si>
    <t>gpmc_wen</t>
  </si>
  <si>
    <t>timer6</t>
  </si>
  <si>
    <t>gpio2_4</t>
  </si>
  <si>
    <t>GPMC_BEn0_CLE</t>
  </si>
  <si>
    <t>0x089c</t>
  </si>
  <si>
    <t>gpmc_be0n_cle</t>
  </si>
  <si>
    <t>timer5</t>
  </si>
  <si>
    <t>gpio2_5</t>
  </si>
  <si>
    <t>LCD_DATA0</t>
  </si>
  <si>
    <t>0x08a0</t>
  </si>
  <si>
    <t>Z</t>
  </si>
  <si>
    <t>lcd_data0</t>
  </si>
  <si>
    <t>pr1_pru1_pru_r30_0</t>
  </si>
  <si>
    <t>pr1_pru1_pru_r31_0</t>
  </si>
  <si>
    <t>gpio2_6</t>
  </si>
  <si>
    <t>LCD_DATA1</t>
  </si>
  <si>
    <t>0x08a4</t>
  </si>
  <si>
    <t>lcd_data1</t>
  </si>
  <si>
    <t>pr1_pru1_pru_r30_1</t>
  </si>
  <si>
    <t>pr1_pru1_pru_r31_1</t>
  </si>
  <si>
    <t>gpio2_7</t>
  </si>
  <si>
    <t>LCD_DATA2</t>
  </si>
  <si>
    <t>0x08a8</t>
  </si>
  <si>
    <t>lcd_data2</t>
  </si>
  <si>
    <t>pr1_pru1_pru_r30_2</t>
  </si>
  <si>
    <t>pr1_pru1_pru_r31_2</t>
  </si>
  <si>
    <t>gpio2_8</t>
  </si>
  <si>
    <t>LCD_DATA3</t>
  </si>
  <si>
    <t>0x08ac</t>
  </si>
  <si>
    <t>lcd_data3</t>
  </si>
  <si>
    <t>pr1_pru1_pru_r30_3</t>
  </si>
  <si>
    <t>pr1_pru1_pru_r31_3</t>
  </si>
  <si>
    <t>gpio2_9</t>
  </si>
  <si>
    <t>LCD_DATA4</t>
  </si>
  <si>
    <t>0x08b0</t>
  </si>
  <si>
    <t>lcd_data4</t>
  </si>
  <si>
    <t>pr1_pru1_pru_r30_4</t>
  </si>
  <si>
    <t>pr1_pru1_pru_r31_4</t>
  </si>
  <si>
    <t>gpio2_10</t>
  </si>
  <si>
    <t>LCD_DATA5</t>
  </si>
  <si>
    <t>0x08b4</t>
  </si>
  <si>
    <t>lcd_data5</t>
  </si>
  <si>
    <t>pr1_pru1_pru_r30_5</t>
  </si>
  <si>
    <t>pr1_pru1_pru_r31_5</t>
  </si>
  <si>
    <t>gpio2_11</t>
  </si>
  <si>
    <t>LCD_DATA6</t>
  </si>
  <si>
    <t>0x08b8</t>
  </si>
  <si>
    <t>lcd_data6</t>
  </si>
  <si>
    <t>pr1_pru1_pru_r30_6</t>
  </si>
  <si>
    <t>pr1_pru1_pru_r31_6</t>
  </si>
  <si>
    <t>gpio2_12</t>
  </si>
  <si>
    <t>LCD_DATA7</t>
  </si>
  <si>
    <t>0x08bc</t>
  </si>
  <si>
    <t>lcd_data7</t>
  </si>
  <si>
    <t>pr1_pru1_pru_r30_7</t>
  </si>
  <si>
    <t>pr1_pru1_pru_r31_7</t>
  </si>
  <si>
    <t>gpio2_13</t>
  </si>
  <si>
    <t>LCD_DATA8</t>
  </si>
  <si>
    <t>0x08c0</t>
  </si>
  <si>
    <t>lcd_data8</t>
  </si>
  <si>
    <t>gpmc_a12</t>
  </si>
  <si>
    <t>uart5_txd</t>
  </si>
  <si>
    <t>pr1_mii0_rxd3</t>
  </si>
  <si>
    <t>uart2_ctsn</t>
  </si>
  <si>
    <t>gpio2_14</t>
  </si>
  <si>
    <t>LCD_DATA9</t>
  </si>
  <si>
    <t>0x08c4</t>
  </si>
  <si>
    <t>lcd_data9</t>
  </si>
  <si>
    <t>gpmc_a13</t>
  </si>
  <si>
    <t>uart5_rxd</t>
  </si>
  <si>
    <t>pr1_mii0_rxd2</t>
  </si>
  <si>
    <t>uart2_rtsn</t>
  </si>
  <si>
    <t>gpio2_15</t>
  </si>
  <si>
    <t>LCD_DATA10</t>
  </si>
  <si>
    <t>0x08c8</t>
  </si>
  <si>
    <t>lcd_data10</t>
  </si>
  <si>
    <t>gpmc_a14</t>
  </si>
  <si>
    <t>pr1_mii0_rxd1</t>
  </si>
  <si>
    <t>uart3_ctsn</t>
  </si>
  <si>
    <t>gpio2_16</t>
  </si>
  <si>
    <t>LCD_DATA11</t>
  </si>
  <si>
    <t>0x08cc</t>
  </si>
  <si>
    <t>lcd_data11</t>
  </si>
  <si>
    <t>gpmc_a15</t>
  </si>
  <si>
    <t>mcasp0_ahclkr</t>
  </si>
  <si>
    <t>mcasp0_axr2</t>
  </si>
  <si>
    <t>pr1_mii0_rxd0</t>
  </si>
  <si>
    <t>uart3_rtsn</t>
  </si>
  <si>
    <t>gpio2_17</t>
  </si>
  <si>
    <t>LCD_DATA12</t>
  </si>
  <si>
    <t>0x08d0</t>
  </si>
  <si>
    <t>lcd_data12</t>
  </si>
  <si>
    <t>pr1_mii0_rxlink</t>
  </si>
  <si>
    <t>uart4_ctsn</t>
  </si>
  <si>
    <t>gpio0_8</t>
  </si>
  <si>
    <t>LCD_DATA13</t>
  </si>
  <si>
    <t>0x08d4</t>
  </si>
  <si>
    <t>lcd_data13</t>
  </si>
  <si>
    <t>mcasp0_axr3</t>
  </si>
  <si>
    <t>pr1_mii0_rxer</t>
  </si>
  <si>
    <t>uart4_rtsn</t>
  </si>
  <si>
    <t>gpio0_9</t>
  </si>
  <si>
    <t>LCD_DATA14</t>
  </si>
  <si>
    <t>0x08d8</t>
  </si>
  <si>
    <t>lcd_data14</t>
  </si>
  <si>
    <t>pr1_mii_mr0_clk</t>
  </si>
  <si>
    <t>uart5_ctsn</t>
  </si>
  <si>
    <t>gpio0_10</t>
  </si>
  <si>
    <t>LCD_DATA15</t>
  </si>
  <si>
    <t>0x08dc</t>
  </si>
  <si>
    <t>lcd_data15</t>
  </si>
  <si>
    <t>mcasp0_ahclkx</t>
  </si>
  <si>
    <t>pr1_mii0_rxdv</t>
  </si>
  <si>
    <t>uart5_rtsn</t>
  </si>
  <si>
    <t>gpio0_11</t>
  </si>
  <si>
    <t>LCD_VSYNC</t>
  </si>
  <si>
    <t>0x08e0</t>
  </si>
  <si>
    <t>lcd_vsync</t>
  </si>
  <si>
    <t>pr1_edio_data_in2</t>
  </si>
  <si>
    <t>pr1_edio_data_out2</t>
  </si>
  <si>
    <t>pr1_pru1_pru_r30_8</t>
  </si>
  <si>
    <t>pr1_pru1_pru_r31_8</t>
  </si>
  <si>
    <t>gpio2_22</t>
  </si>
  <si>
    <t>LCD_HSYNC</t>
  </si>
  <si>
    <t>0x08e4</t>
  </si>
  <si>
    <t>lcd_hsync</t>
  </si>
  <si>
    <t>pr1_edio_data_in3</t>
  </si>
  <si>
    <t>pr1_edio_data_out3</t>
  </si>
  <si>
    <t>pr1_pru1_pru_r30_9</t>
  </si>
  <si>
    <t>pr1_pru1_pru_r31_9</t>
  </si>
  <si>
    <t>gpio2_23</t>
  </si>
  <si>
    <t>LCD_PCLK</t>
  </si>
  <si>
    <t>0x08e8</t>
  </si>
  <si>
    <t>lcd_pclk</t>
  </si>
  <si>
    <t>pr1_edio_data_in4</t>
  </si>
  <si>
    <t>pr1_edio_data_out4</t>
  </si>
  <si>
    <t>pr1_pru1_pru_r30_10</t>
  </si>
  <si>
    <t>pr1_pru1_pru_r31_10</t>
  </si>
  <si>
    <t>gpio2_24</t>
  </si>
  <si>
    <t>LCD_AC_BIAS_EN</t>
  </si>
  <si>
    <t>0x08ec</t>
  </si>
  <si>
    <t>lcd_ac_bias_en</t>
  </si>
  <si>
    <t>pr1_edio_data_in5</t>
  </si>
  <si>
    <t>pr1_edio_data_out5</t>
  </si>
  <si>
    <t>pr1_pru1_pru_r30_11</t>
  </si>
  <si>
    <t>pr1_pru1_pru_r31_11</t>
  </si>
  <si>
    <t>gpio2_25</t>
  </si>
  <si>
    <t>MMC0_DAT3</t>
  </si>
  <si>
    <t>0x08f0</t>
  </si>
  <si>
    <t>mmc0_dat3</t>
  </si>
  <si>
    <t>uart1_dcdn</t>
  </si>
  <si>
    <t>pr1_pru0_pru_r30_8</t>
  </si>
  <si>
    <t>pr1_pru0_pru_r31_8</t>
  </si>
  <si>
    <t>gpio2_26</t>
  </si>
  <si>
    <t>MMC0_DAT2</t>
  </si>
  <si>
    <t>0x08f4</t>
  </si>
  <si>
    <t>mmc0_dat2</t>
  </si>
  <si>
    <t>uart1_dsrn</t>
  </si>
  <si>
    <t>pr1_pru0_pru_r30_9</t>
  </si>
  <si>
    <t>pr1_pru0_pru_r31_9</t>
  </si>
  <si>
    <t>gpio2_27</t>
  </si>
  <si>
    <t>MMC0_DAT1</t>
  </si>
  <si>
    <t>0x08f8</t>
  </si>
  <si>
    <t>mmc0_dat1</t>
  </si>
  <si>
    <t>uart3_rxd</t>
  </si>
  <si>
    <t>uart1_dtrn</t>
  </si>
  <si>
    <t>pr1_pru0_pru_r30_10</t>
  </si>
  <si>
    <t>pr1_pru0_pru_r31_10</t>
  </si>
  <si>
    <t>gpio2_28</t>
  </si>
  <si>
    <t>MMC0_DAT0</t>
  </si>
  <si>
    <t>0x08fc</t>
  </si>
  <si>
    <t>mmc0_dat0</t>
  </si>
  <si>
    <t>uart3_txd</t>
  </si>
  <si>
    <t>uart1_rin</t>
  </si>
  <si>
    <t>pr1_pru0_pru_r30_11</t>
  </si>
  <si>
    <t>pr1_pru0_pru_r31_11</t>
  </si>
  <si>
    <t>gpio2_29</t>
  </si>
  <si>
    <t>MMC0_CLK</t>
  </si>
  <si>
    <t>0x0900</t>
  </si>
  <si>
    <t>mmc0_clk</t>
  </si>
  <si>
    <t>uart2_rxd</t>
  </si>
  <si>
    <t>dcan1_tx</t>
  </si>
  <si>
    <t>pr1_pru0_pru_r30_12</t>
  </si>
  <si>
    <t>pr1_pru0_pru_r31_12</t>
  </si>
  <si>
    <t>gpio2_30</t>
  </si>
  <si>
    <t>MMC0_CMD</t>
  </si>
  <si>
    <t>0x0904</t>
  </si>
  <si>
    <t>mmc0_cmd</t>
  </si>
  <si>
    <t>uart2_txd</t>
  </si>
  <si>
    <t>dcan1_rx</t>
  </si>
  <si>
    <t>pr1_pru0_pru_r30_13</t>
  </si>
  <si>
    <t>pr1_pru0_pru_r31_13</t>
  </si>
  <si>
    <t>gpio2_31</t>
  </si>
  <si>
    <t>MII1_COL</t>
  </si>
  <si>
    <t>0x0908</t>
  </si>
  <si>
    <t>gmii1_col</t>
  </si>
  <si>
    <t>rmii2_refclk</t>
  </si>
  <si>
    <t>spi1_sclk</t>
  </si>
  <si>
    <t>mcasp1_axr2</t>
  </si>
  <si>
    <t>gpio3_0</t>
  </si>
  <si>
    <t>MII1_CRS</t>
  </si>
  <si>
    <t>0x090c</t>
  </si>
  <si>
    <t>gmii1_crs</t>
  </si>
  <si>
    <t>rmii1_crs_dv</t>
  </si>
  <si>
    <t>spi1_d0</t>
  </si>
  <si>
    <t>I2C1_SDA</t>
  </si>
  <si>
    <t>mcasp1_aclkx</t>
  </si>
  <si>
    <t>gpio3_1</t>
  </si>
  <si>
    <t>MII1_RXERR</t>
  </si>
  <si>
    <t>0x0910</t>
  </si>
  <si>
    <t>gmii1_rxerr</t>
  </si>
  <si>
    <t>rmii1_rxerr</t>
  </si>
  <si>
    <t>spi1_d1</t>
  </si>
  <si>
    <t>I2C1_SCL</t>
  </si>
  <si>
    <t>mcasp1_fsx</t>
  </si>
  <si>
    <t>gpio3_2</t>
  </si>
  <si>
    <t>MII1_TXEN</t>
  </si>
  <si>
    <t>0x0914</t>
  </si>
  <si>
    <t>gmii1_txen</t>
  </si>
  <si>
    <t>rmii1_txen</t>
  </si>
  <si>
    <t>rgmii1_tctl</t>
  </si>
  <si>
    <t>mcasp1_axr0</t>
  </si>
  <si>
    <t>eQEP0_index</t>
  </si>
  <si>
    <t>gpio3_3</t>
  </si>
  <si>
    <t>MII1_RXDV</t>
  </si>
  <si>
    <t>0x0918</t>
  </si>
  <si>
    <t>gmii1_rxdv</t>
  </si>
  <si>
    <t>rgmii1_rctl</t>
  </si>
  <si>
    <t>gpio3_4</t>
  </si>
  <si>
    <t>MII1_TXD3</t>
  </si>
  <si>
    <t>0x091c</t>
  </si>
  <si>
    <t>gmii1_txd3</t>
  </si>
  <si>
    <t>dcan0_tx</t>
  </si>
  <si>
    <t>rgmii1_td3</t>
  </si>
  <si>
    <t>gpio0_16</t>
  </si>
  <si>
    <t>MII1_TXD2</t>
  </si>
  <si>
    <t>0x0920</t>
  </si>
  <si>
    <t>gmii1_txd2</t>
  </si>
  <si>
    <t>dcan0_rx</t>
  </si>
  <si>
    <t>rgmii1_td2</t>
  </si>
  <si>
    <t>gpio0_17</t>
  </si>
  <si>
    <t>MII1_TXD1</t>
  </si>
  <si>
    <t>0x0924</t>
  </si>
  <si>
    <t>gmii1_txd1</t>
  </si>
  <si>
    <t>rmii1_txd1</t>
  </si>
  <si>
    <t>rgmii1_td1</t>
  </si>
  <si>
    <t>mcasp1_fsr</t>
  </si>
  <si>
    <t>mcasp1_axr1</t>
  </si>
  <si>
    <t>eQEP0A_in</t>
  </si>
  <si>
    <t>gpio0_21</t>
  </si>
  <si>
    <t>MII1_TXD0</t>
  </si>
  <si>
    <t>0x0928</t>
  </si>
  <si>
    <t>gmii1_txd0</t>
  </si>
  <si>
    <t>rmii1_txd0</t>
  </si>
  <si>
    <t>rgmii1_td0</t>
  </si>
  <si>
    <t>mcasp1_aclkr</t>
  </si>
  <si>
    <t>eQEP0B_in</t>
  </si>
  <si>
    <t>gpio0_28</t>
  </si>
  <si>
    <t>MII1_TXCLK</t>
  </si>
  <si>
    <t>0x092c</t>
  </si>
  <si>
    <t>gmii1_txclk</t>
  </si>
  <si>
    <t>rgmii1_tclk</t>
  </si>
  <si>
    <t>mmc0_dat7</t>
  </si>
  <si>
    <t>gpio3_9</t>
  </si>
  <si>
    <t>MII1_RXCLK</t>
  </si>
  <si>
    <t>0x0930</t>
  </si>
  <si>
    <t>gmii1_rxclk</t>
  </si>
  <si>
    <t>rgmii1_rclk</t>
  </si>
  <si>
    <t>mmc0_dat6</t>
  </si>
  <si>
    <t>gpio3_10</t>
  </si>
  <si>
    <t>MII1_RXD3</t>
  </si>
  <si>
    <t>0x0934</t>
  </si>
  <si>
    <t>gmii1_rxd3</t>
  </si>
  <si>
    <t>rgmii1_rd3</t>
  </si>
  <si>
    <t>mmc0_dat5</t>
  </si>
  <si>
    <t>gpio2_18</t>
  </si>
  <si>
    <t>MII1_RXD2</t>
  </si>
  <si>
    <t>0x0938</t>
  </si>
  <si>
    <t>gmii1_rxd2</t>
  </si>
  <si>
    <t>rgmii1_rd2</t>
  </si>
  <si>
    <t>mmc0_dat4</t>
  </si>
  <si>
    <t>gpio2_19</t>
  </si>
  <si>
    <t>MII1_RXD1</t>
  </si>
  <si>
    <t>0x093c</t>
  </si>
  <si>
    <t>gmii1_rxd1</t>
  </si>
  <si>
    <t>rmii1_rxd1</t>
  </si>
  <si>
    <t>rgmii1_rd1</t>
  </si>
  <si>
    <t>mcasp1_axr3</t>
  </si>
  <si>
    <t>eQEP0_strobe</t>
  </si>
  <si>
    <t>gpio2_20</t>
  </si>
  <si>
    <t>MII1_RXD0</t>
  </si>
  <si>
    <t>0x0940</t>
  </si>
  <si>
    <t>gmii1_rxd0</t>
  </si>
  <si>
    <t>rmii1_rxd0</t>
  </si>
  <si>
    <t>rgmii1_rd0</t>
  </si>
  <si>
    <t>mcasp1_ahclkx</t>
  </si>
  <si>
    <t>mcasp1_ahclkr</t>
  </si>
  <si>
    <t>gpio2_21</t>
  </si>
  <si>
    <t>MII1_REFCLK</t>
  </si>
  <si>
    <t>0x0944</t>
  </si>
  <si>
    <t>rmii1_refclk</t>
  </si>
  <si>
    <t>xdma_event_intr2</t>
  </si>
  <si>
    <t>spi1_cs0</t>
  </si>
  <si>
    <t>mmc0_pow</t>
  </si>
  <si>
    <t>gpio0_29</t>
  </si>
  <si>
    <t>MDIO_DATA</t>
  </si>
  <si>
    <t>0x0948</t>
  </si>
  <si>
    <t>mdio_data</t>
  </si>
  <si>
    <t>mmc0_sdcd</t>
  </si>
  <si>
    <t>gpio0_0</t>
  </si>
  <si>
    <t>MDIO_CLK</t>
  </si>
  <si>
    <t>0x094c</t>
  </si>
  <si>
    <t>mdio_clk</t>
  </si>
  <si>
    <t>mmc0_sdwp</t>
  </si>
  <si>
    <t>gpio0_1</t>
  </si>
  <si>
    <t>SPI0_SCLK</t>
  </si>
  <si>
    <t>0x0950</t>
  </si>
  <si>
    <t>spi0_sclk</t>
  </si>
  <si>
    <t>I2C2_SDA</t>
  </si>
  <si>
    <t>ehrpwm0A</t>
  </si>
  <si>
    <t>pr1_uart0_cts_n</t>
  </si>
  <si>
    <t>pr1_edio_sof</t>
  </si>
  <si>
    <t>EMU2</t>
  </si>
  <si>
    <t>gpio0_2</t>
  </si>
  <si>
    <t>SPI0_D0</t>
  </si>
  <si>
    <t>0x0954</t>
  </si>
  <si>
    <t>spi0_d0</t>
  </si>
  <si>
    <t>I2C2_SCL</t>
  </si>
  <si>
    <t>ehrpwm0B</t>
  </si>
  <si>
    <t>pr1_uart0_rts_n</t>
  </si>
  <si>
    <t>pr1_edio_latch_in</t>
  </si>
  <si>
    <t>EMU3</t>
  </si>
  <si>
    <t>gpio0_3</t>
  </si>
  <si>
    <t>SPI0_D1</t>
  </si>
  <si>
    <t>0x0958</t>
  </si>
  <si>
    <t>spi0_d1</t>
  </si>
  <si>
    <t>mmc1_sdwp</t>
  </si>
  <si>
    <t>ehrpwm0_tripzone_input</t>
  </si>
  <si>
    <t>pr1_uart0_rxd</t>
  </si>
  <si>
    <t>pr1_edio_data_in0</t>
  </si>
  <si>
    <t>pr1_edio_data_out0</t>
  </si>
  <si>
    <t>gpio0_4</t>
  </si>
  <si>
    <t>SPI0_CS0</t>
  </si>
  <si>
    <t>0x095c</t>
  </si>
  <si>
    <t>spi0_cs0</t>
  </si>
  <si>
    <t>mmc2_sdwp</t>
  </si>
  <si>
    <t>ehrpwm0_synci</t>
  </si>
  <si>
    <t>pr1_uart0_txd</t>
  </si>
  <si>
    <t>pr1_edio_data_in1</t>
  </si>
  <si>
    <t>pr1_edio_data_out1</t>
  </si>
  <si>
    <t>gpio0_5</t>
  </si>
  <si>
    <t>SPI0_CS1</t>
  </si>
  <si>
    <t>0x0960</t>
  </si>
  <si>
    <t>spi0_cs1</t>
  </si>
  <si>
    <t>eCAP1_in_PWM1_out</t>
  </si>
  <si>
    <t>gpio0_6</t>
  </si>
  <si>
    <t>ECAP0_IN_PWM0_OUT</t>
  </si>
  <si>
    <t>0x0964</t>
  </si>
  <si>
    <t>eCAP0_in_PWM0_out</t>
  </si>
  <si>
    <t>spi1_cs1</t>
  </si>
  <si>
    <t>gpio0_7</t>
  </si>
  <si>
    <t>UART0_CTSn</t>
  </si>
  <si>
    <t>0x0968</t>
  </si>
  <si>
    <t>uart0_ctsn</t>
  </si>
  <si>
    <t>pr1_edc_sync0_out</t>
  </si>
  <si>
    <t>gpio1_8</t>
  </si>
  <si>
    <t>UART0_RTSn</t>
  </si>
  <si>
    <t>0x096c</t>
  </si>
  <si>
    <t>uart0_rtsn</t>
  </si>
  <si>
    <t>pr1_edc_sync1_out</t>
  </si>
  <si>
    <t>gpio1_9</t>
  </si>
  <si>
    <t>UART0_RXD</t>
  </si>
  <si>
    <t>0x0970</t>
  </si>
  <si>
    <t>uart0_rxd</t>
  </si>
  <si>
    <t>eCAP2_in_PWM2_out</t>
  </si>
  <si>
    <t>pr1_pru1_pru_r30_14</t>
  </si>
  <si>
    <t>pr1_pru1_pru_r31_14</t>
  </si>
  <si>
    <t>gpio1_10</t>
  </si>
  <si>
    <t>UART0_TXD</t>
  </si>
  <si>
    <t>0x0974</t>
  </si>
  <si>
    <t>uart0_txd</t>
  </si>
  <si>
    <t>pr1_pru1_pru_r30_15</t>
  </si>
  <si>
    <t>pr1_pru1_pru_r31_15</t>
  </si>
  <si>
    <t>gpio1_11</t>
  </si>
  <si>
    <t>UART1_CTSn</t>
  </si>
  <si>
    <t>0x0978</t>
  </si>
  <si>
    <t>uart1_ctsn</t>
  </si>
  <si>
    <t>pr1_edc_latch0_in</t>
  </si>
  <si>
    <t>gpio0_12</t>
  </si>
  <si>
    <t>UART1_RTSn</t>
  </si>
  <si>
    <t>0x097c</t>
  </si>
  <si>
    <t>uart1_rtsn</t>
  </si>
  <si>
    <t>pr1_edc_latch1_in</t>
  </si>
  <si>
    <t>gpio0_13</t>
  </si>
  <si>
    <t>UART1_RXD</t>
  </si>
  <si>
    <t>0x0980</t>
  </si>
  <si>
    <t>uart1_rxd</t>
  </si>
  <si>
    <t>pr1_pru1_pru_r31_16</t>
  </si>
  <si>
    <t>gpio0_14</t>
  </si>
  <si>
    <t>UART1_TXD</t>
  </si>
  <si>
    <t>0x0984</t>
  </si>
  <si>
    <t>uart1_txd</t>
  </si>
  <si>
    <t>pr1_pru0_pru_r31_16</t>
  </si>
  <si>
    <t>gpio0_15</t>
  </si>
  <si>
    <t>I2C0_SDA</t>
  </si>
  <si>
    <t>0x0988</t>
  </si>
  <si>
    <t>gpio3_5</t>
  </si>
  <si>
    <t>I2C0_SCL</t>
  </si>
  <si>
    <t>0x098c</t>
  </si>
  <si>
    <t>gpio3_6</t>
  </si>
  <si>
    <t>MCASP0_ACLKX</t>
  </si>
  <si>
    <t>0x0990</t>
  </si>
  <si>
    <t>pr1_pru0_pru_r30_0</t>
  </si>
  <si>
    <t>pr1_pru0_pru_r31_0</t>
  </si>
  <si>
    <t>gpio3_14</t>
  </si>
  <si>
    <t>MCASP0_FSX</t>
  </si>
  <si>
    <t>0x0994</t>
  </si>
  <si>
    <t>pr1_pru0_pru_r30_1</t>
  </si>
  <si>
    <t>pr1_pru0_pru_r31_1</t>
  </si>
  <si>
    <t>gpio3_15</t>
  </si>
  <si>
    <t>MCASP0_AXR0</t>
  </si>
  <si>
    <t>0x0998</t>
  </si>
  <si>
    <t>pr1_pru0_pru_r30_2</t>
  </si>
  <si>
    <t>pr1_pru0_pru_r31_2</t>
  </si>
  <si>
    <t>gpio3_16</t>
  </si>
  <si>
    <t>MCASP0_AHCLKR</t>
  </si>
  <si>
    <t>0x099c</t>
  </si>
  <si>
    <t>pr1_pru0_pru_r30_3</t>
  </si>
  <si>
    <t>pr1_pru0_pru_r31_3</t>
  </si>
  <si>
    <t>gpio3_17</t>
  </si>
  <si>
    <t>MCASP0_ACLKR</t>
  </si>
  <si>
    <t>0x09a0</t>
  </si>
  <si>
    <t>pr1_pru0_pru_r30_4</t>
  </si>
  <si>
    <t>pr1_pru0_pru_r31_4</t>
  </si>
  <si>
    <t>gpio3_18</t>
  </si>
  <si>
    <t>MCASP0_FSR</t>
  </si>
  <si>
    <t>0x09a4</t>
  </si>
  <si>
    <t>pr1_pru0_pru_r30_5</t>
  </si>
  <si>
    <t>pr1_pru0_pru_r31_5</t>
  </si>
  <si>
    <t>gpio3_19</t>
  </si>
  <si>
    <t>MCASP0_AXR1</t>
  </si>
  <si>
    <t>0x09a8</t>
  </si>
  <si>
    <t>pr1_pru0_pru_r30_6</t>
  </si>
  <si>
    <t>pr1_pru0_pru_r31_6</t>
  </si>
  <si>
    <t>gpio3_20</t>
  </si>
  <si>
    <t>MCASP0_AHCLKX</t>
  </si>
  <si>
    <t>0x09ac</t>
  </si>
  <si>
    <t>pr1_pru0_pru_r30_7</t>
  </si>
  <si>
    <t>pr1_pru0_pru_r31_7</t>
  </si>
  <si>
    <t>gpio3_21</t>
  </si>
  <si>
    <t>XDMA_EVENT_INTR0</t>
  </si>
  <si>
    <t>0x09b0</t>
  </si>
  <si>
    <t>xdma_event_intr0</t>
  </si>
  <si>
    <t>clkout1</t>
  </si>
  <si>
    <t>gpio0_19</t>
  </si>
  <si>
    <t>XDMA_EVENT_INTR1</t>
  </si>
  <si>
    <t>0x09b4</t>
  </si>
  <si>
    <t>xdma_event_intr1</t>
  </si>
  <si>
    <t>tclkin</t>
  </si>
  <si>
    <t>clkout2</t>
  </si>
  <si>
    <t>gpio0_20</t>
  </si>
  <si>
    <t>WARMRSTn</t>
  </si>
  <si>
    <t>0x09b8</t>
  </si>
  <si>
    <t>0</t>
  </si>
  <si>
    <t>nRESETIN_OUT</t>
  </si>
  <si>
    <t>PWRONRSTn</t>
  </si>
  <si>
    <t>0x09bc</t>
  </si>
  <si>
    <t>porz</t>
  </si>
  <si>
    <t>NMIn</t>
  </si>
  <si>
    <t>0x09c0</t>
  </si>
  <si>
    <t>nNMI</t>
  </si>
  <si>
    <t>XTALIN</t>
  </si>
  <si>
    <t>0x09c4</t>
  </si>
  <si>
    <t>OSC0_IN</t>
  </si>
  <si>
    <t>XTALOUT</t>
  </si>
  <si>
    <t>0x09c8</t>
  </si>
  <si>
    <t>OSC0_OUT</t>
  </si>
  <si>
    <t>TMS</t>
  </si>
  <si>
    <t>0x09d0</t>
  </si>
  <si>
    <t>TDI</t>
  </si>
  <si>
    <t>0x09d4</t>
  </si>
  <si>
    <t>TDO</t>
  </si>
  <si>
    <t>0x09d8</t>
  </si>
  <si>
    <t>TCK</t>
  </si>
  <si>
    <t>0x09dc</t>
  </si>
  <si>
    <t>TRSTn</t>
  </si>
  <si>
    <t>0x09e0</t>
  </si>
  <si>
    <t>nTRST</t>
  </si>
  <si>
    <t>EMU0</t>
  </si>
  <si>
    <t>0x09e4</t>
  </si>
  <si>
    <t>gpio3_7</t>
  </si>
  <si>
    <t>EMU1</t>
  </si>
  <si>
    <t>0x09e8</t>
  </si>
  <si>
    <t>gpio3_8</t>
  </si>
  <si>
    <t>RTC_XTALIN</t>
  </si>
  <si>
    <t>0x09ec</t>
  </si>
  <si>
    <t>OSC1_IN</t>
  </si>
  <si>
    <t>RTC_XTALOUT</t>
  </si>
  <si>
    <t>0x09f0</t>
  </si>
  <si>
    <t>OSC1_OUT</t>
  </si>
  <si>
    <t>RTC_PWRONRSTn</t>
  </si>
  <si>
    <t>0x09f8</t>
  </si>
  <si>
    <t>RTC_porz</t>
  </si>
  <si>
    <t>EXT_WAKEUP</t>
  </si>
  <si>
    <t>0x0a00</t>
  </si>
  <si>
    <t>PMIC_POWER_EN</t>
  </si>
  <si>
    <t>0x09f4</t>
  </si>
  <si>
    <t>1</t>
  </si>
  <si>
    <t xml:space="preserve">RTC_KALDO_ENn </t>
  </si>
  <si>
    <t>0x0a04</t>
  </si>
  <si>
    <t>ENZ_KALDO_1P8V</t>
  </si>
  <si>
    <t>USB0_DM</t>
  </si>
  <si>
    <t>0x0a08</t>
  </si>
  <si>
    <t>USB0_DP</t>
  </si>
  <si>
    <t>0x0a0c</t>
  </si>
  <si>
    <t>USB0_CE</t>
  </si>
  <si>
    <t>0x0a10</t>
  </si>
  <si>
    <t>USB0_ID</t>
  </si>
  <si>
    <t>0x0a14</t>
  </si>
  <si>
    <t>USB0_VBUS</t>
  </si>
  <si>
    <t>0x0a18</t>
  </si>
  <si>
    <t>USB0_DRVVBUS</t>
  </si>
  <si>
    <t>0x0a1c</t>
  </si>
  <si>
    <t>0(PD)</t>
  </si>
  <si>
    <t>gpio0_18</t>
  </si>
  <si>
    <t>USB1_DM</t>
  </si>
  <si>
    <t>0x0a20</t>
  </si>
  <si>
    <t>USB1_DP</t>
  </si>
  <si>
    <t>0x0a24</t>
  </si>
  <si>
    <t>USB1_CE</t>
  </si>
  <si>
    <t>0x0a28</t>
  </si>
  <si>
    <t>USB1_ID</t>
  </si>
  <si>
    <t>0x0a2c</t>
  </si>
  <si>
    <t>USB1_VBUS</t>
  </si>
  <si>
    <t>0x0a30</t>
  </si>
  <si>
    <t>USB1_DRVVBUS</t>
  </si>
  <si>
    <t>0x0a34</t>
  </si>
  <si>
    <t>gpio3_13</t>
  </si>
  <si>
    <t>DDR_RESETn</t>
  </si>
  <si>
    <t>0x0a38</t>
  </si>
  <si>
    <t>ddr_resetn</t>
  </si>
  <si>
    <t>DDR_CSn0</t>
  </si>
  <si>
    <t>0x0a3c</t>
  </si>
  <si>
    <t>ddr_csn0</t>
  </si>
  <si>
    <t>DDR_CKE</t>
  </si>
  <si>
    <t>0x0a40</t>
  </si>
  <si>
    <t>ddr_cke</t>
  </si>
  <si>
    <t>DDR_CK</t>
  </si>
  <si>
    <t>0x0a44</t>
  </si>
  <si>
    <t>ddr_ck</t>
  </si>
  <si>
    <t>DDR_CKn</t>
  </si>
  <si>
    <t>0x0a48</t>
  </si>
  <si>
    <t>ddr_nck</t>
  </si>
  <si>
    <t>DDR_CASn</t>
  </si>
  <si>
    <t>0x0a4c</t>
  </si>
  <si>
    <t>ddr_casn</t>
  </si>
  <si>
    <t>DDR_RASn</t>
  </si>
  <si>
    <t>0x0a50</t>
  </si>
  <si>
    <t>ddr_rasn</t>
  </si>
  <si>
    <t>DDR_WEn</t>
  </si>
  <si>
    <t>0x0a54</t>
  </si>
  <si>
    <t>ddr_wen</t>
  </si>
  <si>
    <t>DDR_BA0</t>
  </si>
  <si>
    <t>0x0a58</t>
  </si>
  <si>
    <t>ddr_ba0</t>
  </si>
  <si>
    <t>DDR_BA1</t>
  </si>
  <si>
    <t>0x0a5c</t>
  </si>
  <si>
    <t>ddr_ba1</t>
  </si>
  <si>
    <t>DDR_BA2</t>
  </si>
  <si>
    <t>0x0a60</t>
  </si>
  <si>
    <t>ddr_ba2</t>
  </si>
  <si>
    <t>DDR_A0</t>
  </si>
  <si>
    <t>0x0a64</t>
  </si>
  <si>
    <t>ddr_a0</t>
  </si>
  <si>
    <t>DDR_A1</t>
  </si>
  <si>
    <t>0x0a68</t>
  </si>
  <si>
    <t>ddr_a1</t>
  </si>
  <si>
    <t>DDR_A2</t>
  </si>
  <si>
    <t>0x0a6c</t>
  </si>
  <si>
    <t>ddr_a2</t>
  </si>
  <si>
    <t>DDR_A3</t>
  </si>
  <si>
    <t>0x0a70</t>
  </si>
  <si>
    <t>ddr_a3</t>
  </si>
  <si>
    <t>DDR_A4</t>
  </si>
  <si>
    <t>0x0a74</t>
  </si>
  <si>
    <t>ddr_a4</t>
  </si>
  <si>
    <t>DDR_A5</t>
  </si>
  <si>
    <t>0x0a78</t>
  </si>
  <si>
    <t>ddr_a5</t>
  </si>
  <si>
    <t>DDR_A6</t>
  </si>
  <si>
    <t>0x0a7c</t>
  </si>
  <si>
    <t>ddr_a6</t>
  </si>
  <si>
    <t>DDR_A7</t>
  </si>
  <si>
    <t>0x0a80</t>
  </si>
  <si>
    <t>ddr_a7</t>
  </si>
  <si>
    <t>DDR_A8</t>
  </si>
  <si>
    <t>0x0a84</t>
  </si>
  <si>
    <t>ddr_a8</t>
  </si>
  <si>
    <t>DDR_A9</t>
  </si>
  <si>
    <t>0x0a88</t>
  </si>
  <si>
    <t>ddr_a9</t>
  </si>
  <si>
    <t>DDR_A10</t>
  </si>
  <si>
    <t>0x0a8c</t>
  </si>
  <si>
    <t>ddr_a10</t>
  </si>
  <si>
    <t>DDR_A11</t>
  </si>
  <si>
    <t>0x0a90</t>
  </si>
  <si>
    <t>ddr_a11</t>
  </si>
  <si>
    <t>DDR_A12</t>
  </si>
  <si>
    <t>0x0a94</t>
  </si>
  <si>
    <t>ddr_a12</t>
  </si>
  <si>
    <t>DDR_A13</t>
  </si>
  <si>
    <t>0x0a98</t>
  </si>
  <si>
    <t>ddr_a13</t>
  </si>
  <si>
    <t>DDR_A14</t>
  </si>
  <si>
    <t>0x0a9c</t>
  </si>
  <si>
    <t>ddr_a14</t>
  </si>
  <si>
    <t>DDR_A15</t>
  </si>
  <si>
    <t>0x0aa0</t>
  </si>
  <si>
    <t>ddr_a15</t>
  </si>
  <si>
    <t>DDR_ODT</t>
  </si>
  <si>
    <t>0x0aa4</t>
  </si>
  <si>
    <t>ddr_odt</t>
  </si>
  <si>
    <t>DDR_D0</t>
  </si>
  <si>
    <t>0x0aa8</t>
  </si>
  <si>
    <t>ddr_d0</t>
  </si>
  <si>
    <t>DDR_D1</t>
  </si>
  <si>
    <t>0x0aac</t>
  </si>
  <si>
    <t>ddr_d1</t>
  </si>
  <si>
    <t>DDR_D2</t>
  </si>
  <si>
    <t>0x0ab0</t>
  </si>
  <si>
    <t>ddr_d2</t>
  </si>
  <si>
    <t>DDR_D3</t>
  </si>
  <si>
    <t>0x0ab4</t>
  </si>
  <si>
    <t>ddr_d3</t>
  </si>
  <si>
    <t>DDR_D4</t>
  </si>
  <si>
    <t>0x0ab8</t>
  </si>
  <si>
    <t>ddr_d4</t>
  </si>
  <si>
    <t>DDR_D5</t>
  </si>
  <si>
    <t>0x0abc</t>
  </si>
  <si>
    <t>ddr_d5</t>
  </si>
  <si>
    <t>DDR_D6</t>
  </si>
  <si>
    <t>0x0ac0</t>
  </si>
  <si>
    <t>ddr_d6</t>
  </si>
  <si>
    <t>DDR_D7</t>
  </si>
  <si>
    <t>0x0ac4</t>
  </si>
  <si>
    <t>ddr_d7</t>
  </si>
  <si>
    <t>DDR_D8</t>
  </si>
  <si>
    <t>0x0ac8</t>
  </si>
  <si>
    <t>ddr_d8</t>
  </si>
  <si>
    <t>DDR_D9</t>
  </si>
  <si>
    <t>0x0acc</t>
  </si>
  <si>
    <t>ddr_d9</t>
  </si>
  <si>
    <t>DDR_D10</t>
  </si>
  <si>
    <t>0x0ad0</t>
  </si>
  <si>
    <t>ddr_d10</t>
  </si>
  <si>
    <t>DDR_D11</t>
  </si>
  <si>
    <t>0x0ad4</t>
  </si>
  <si>
    <t>ddr_d11</t>
  </si>
  <si>
    <t>DDR_D12</t>
  </si>
  <si>
    <t>0x0ad8</t>
  </si>
  <si>
    <t>ddr_d12</t>
  </si>
  <si>
    <t>DDR_D13</t>
  </si>
  <si>
    <t>0x0adc</t>
  </si>
  <si>
    <t>ddr_d13</t>
  </si>
  <si>
    <t>DDR_D14</t>
  </si>
  <si>
    <t>0x0ae0</t>
  </si>
  <si>
    <t>ddr_d14</t>
  </si>
  <si>
    <t>DDR_D15</t>
  </si>
  <si>
    <t>0x0ae4</t>
  </si>
  <si>
    <t>ddr_d15</t>
  </si>
  <si>
    <t>DDR_DQM0</t>
  </si>
  <si>
    <t>0x0ae8</t>
  </si>
  <si>
    <t>ddr_dqm0</t>
  </si>
  <si>
    <t>DDR_DQM1</t>
  </si>
  <si>
    <t>0x0aec</t>
  </si>
  <si>
    <t>ddr_dqm1</t>
  </si>
  <si>
    <t>DDR_DQS0</t>
  </si>
  <si>
    <t>0x0af0</t>
  </si>
  <si>
    <t>ddr_dqs0</t>
  </si>
  <si>
    <t>DDR_DQSn0</t>
  </si>
  <si>
    <t>0x0af4</t>
  </si>
  <si>
    <t>ddr_dqsn0</t>
  </si>
  <si>
    <t>DDR_DQS1</t>
  </si>
  <si>
    <t>0x0af8</t>
  </si>
  <si>
    <t>ddr_dqs1</t>
  </si>
  <si>
    <t>DDR_DQSn1</t>
  </si>
  <si>
    <t>0x0afc</t>
  </si>
  <si>
    <t>ddr_dqsn1</t>
  </si>
  <si>
    <t>DDR_VREF</t>
  </si>
  <si>
    <t>0x0b00</t>
  </si>
  <si>
    <t>NA</t>
  </si>
  <si>
    <t>ddr_vref</t>
  </si>
  <si>
    <t>DDR_VTP</t>
  </si>
  <si>
    <t>0x0b04</t>
  </si>
  <si>
    <t>ddr_vtp</t>
  </si>
  <si>
    <t>ddr_strben0</t>
  </si>
  <si>
    <t>ddr_strben1</t>
  </si>
  <si>
    <t>AIN7</t>
  </si>
  <si>
    <t>0x0b10</t>
  </si>
  <si>
    <t>AIN6</t>
  </si>
  <si>
    <t>0x0b14</t>
  </si>
  <si>
    <t>AIN5</t>
  </si>
  <si>
    <t>0x0b18</t>
  </si>
  <si>
    <t>AIN4</t>
  </si>
  <si>
    <t>0x0b1c</t>
  </si>
  <si>
    <t>AIN3</t>
  </si>
  <si>
    <t>0x0b20</t>
  </si>
  <si>
    <t>AIN2</t>
  </si>
  <si>
    <t>0x0b24</t>
  </si>
  <si>
    <t>AIN1</t>
  </si>
  <si>
    <t>0x0b28</t>
  </si>
  <si>
    <t>AIN0</t>
  </si>
  <si>
    <t>0x0b2c</t>
  </si>
  <si>
    <t>VREFP</t>
  </si>
  <si>
    <t>0x0b30</t>
  </si>
  <si>
    <t>VREFN</t>
  </si>
  <si>
    <t>0x0b34</t>
  </si>
  <si>
    <t>RESERVED</t>
  </si>
  <si>
    <t>iforce</t>
  </si>
  <si>
    <t>vsense</t>
  </si>
  <si>
    <t>testout</t>
  </si>
  <si>
    <t>Pin Name</t>
  </si>
  <si>
    <t>gpio0_24</t>
  </si>
  <si>
    <t>gpio0_25</t>
  </si>
  <si>
    <t>gpio3_11</t>
  </si>
  <si>
    <t>gpio3_12</t>
  </si>
  <si>
    <t>pr1_pru0_pru_r30_16</t>
  </si>
  <si>
    <t>pr1_pru1_pru_r30_16</t>
  </si>
  <si>
    <t>PAD Value</t>
  </si>
  <si>
    <t>INPUT</t>
  </si>
  <si>
    <t>OUTPUT HIGH</t>
  </si>
  <si>
    <t>OUTPUT LOW</t>
  </si>
  <si>
    <t>ANALOG</t>
  </si>
  <si>
    <t>Internal pad</t>
  </si>
  <si>
    <t>Pull up</t>
  </si>
  <si>
    <t>Pull down</t>
  </si>
  <si>
    <t>DeepSleep Pinmux change</t>
  </si>
  <si>
    <t>DeepSleep pull setting</t>
  </si>
  <si>
    <t>Not Required</t>
  </si>
  <si>
    <t>Required</t>
  </si>
  <si>
    <t>No pull</t>
  </si>
  <si>
    <t>DeepSleep Pad State</t>
  </si>
  <si>
    <t>Active Pinmux Signal</t>
  </si>
  <si>
    <t>Active Pinmux Mode</t>
  </si>
  <si>
    <t>DeepSleep Pinmux Change</t>
  </si>
  <si>
    <t>External Driver/Receiver</t>
  </si>
  <si>
    <t>DeepSleep Pull Setting</t>
  </si>
  <si>
    <t>Not Driven/No connect/HiZ</t>
  </si>
  <si>
    <t>Need external receiver driven high</t>
  </si>
  <si>
    <t>Need external receiver driven low</t>
  </si>
  <si>
    <t>Driven Low by external driver</t>
  </si>
  <si>
    <t>Driven High by external driver</t>
  </si>
  <si>
    <t>LookupKEY</t>
  </si>
  <si>
    <t>1) If a pad is not connected to anything or not driven by an external driver</t>
  </si>
  <si>
    <t xml:space="preserve">     Enable pull down on the PAD</t>
  </si>
  <si>
    <t>2) If a pad is connected to an external driver including an external pull up/down</t>
  </si>
  <si>
    <t xml:space="preserve">     Disable pullup/pulldown</t>
  </si>
  <si>
    <t>3) If a pad is connected to an external receiver</t>
  </si>
  <si>
    <t xml:space="preserve">     Enable pull down when an external receiver needs to be driven low</t>
  </si>
  <si>
    <t xml:space="preserve">     Enable pull up when an external receiver needs to be driven high  </t>
  </si>
  <si>
    <t>Instructions</t>
  </si>
  <si>
    <t>AM335x DeepSleep0 pad configuraion programming spreadsheet</t>
  </si>
  <si>
    <t>1. Select an active pinmux mode from options in column O. DeepSleep0 pad state for the pad will be shown in column Q</t>
  </si>
  <si>
    <r>
      <t xml:space="preserve">2. Select an external driver/receiver condition in DeepSleep0 on your board from options in column R. The </t>
    </r>
    <r>
      <rPr>
        <b/>
        <sz val="11"/>
        <color theme="1"/>
        <rFont val="Calibri"/>
        <family val="2"/>
        <scheme val="minor"/>
      </rPr>
      <t xml:space="preserve">recommended DeepSleep0 pad configuraion </t>
    </r>
    <r>
      <rPr>
        <sz val="11"/>
        <color theme="1"/>
        <rFont val="Calibri"/>
        <family val="2"/>
        <scheme val="minor"/>
      </rPr>
      <t>will be shown in Column S and Column 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</si>
</sst>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4" fillId="0" borderId="0"/>
  </cellStyleXfs>
  <cellXfs count="34">
    <xf numFmtId="0" fontId="0" fillId="0" borderId="0" xfId="0"/>
    <xf numFmtId="0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5" borderId="1" xfId="0" applyFill="1" applyBorder="1"/>
    <xf numFmtId="0" fontId="0" fillId="4" borderId="1" xfId="0" applyFill="1" applyBorder="1"/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3" borderId="1" xfId="1" applyBorder="1" applyAlignment="1">
      <alignment wrapText="1"/>
    </xf>
    <xf numFmtId="0" fontId="2" fillId="7" borderId="1" xfId="2" applyFill="1" applyBorder="1"/>
    <xf numFmtId="0" fontId="2" fillId="2" borderId="1" xfId="2" applyBorder="1"/>
    <xf numFmtId="0" fontId="1" fillId="0" borderId="1" xfId="3" applyBorder="1"/>
    <xf numFmtId="0" fontId="1" fillId="0" borderId="1" xfId="3" applyFont="1" applyBorder="1"/>
    <xf numFmtId="0" fontId="5" fillId="0" borderId="1" xfId="3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Protection="1">
      <protection locked="0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4" applyFont="1" applyFill="1" applyBorder="1"/>
    <xf numFmtId="0" fontId="1" fillId="0" borderId="0" xfId="3"/>
    <xf numFmtId="0" fontId="1" fillId="7" borderId="1" xfId="3" applyFill="1" applyBorder="1"/>
    <xf numFmtId="0" fontId="1" fillId="0" borderId="0" xfId="3" applyFont="1"/>
    <xf numFmtId="0" fontId="0" fillId="0" borderId="0" xfId="3" applyFont="1"/>
    <xf numFmtId="0" fontId="0" fillId="8" borderId="1" xfId="0" applyFill="1" applyBorder="1"/>
    <xf numFmtId="0" fontId="0" fillId="6" borderId="1" xfId="0" applyFill="1" applyBorder="1"/>
    <xf numFmtId="0" fontId="6" fillId="0" borderId="0" xfId="0" applyFont="1"/>
    <xf numFmtId="0" fontId="7" fillId="0" borderId="0" xfId="0" applyFont="1"/>
    <xf numFmtId="0" fontId="0" fillId="6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5" fontId="0" fillId="0" borderId="0" xfId="0" applyNumberFormat="1"/>
  </cellXfs>
  <cellStyles count="5">
    <cellStyle name="Good 2" xfId="2"/>
    <cellStyle name="Neutral 2" xfId="1"/>
    <cellStyle name="Normal" xfId="0" builtinId="0"/>
    <cellStyle name="Normal 2" xfId="3"/>
    <cellStyle name="Normal_Xena_Pinmap_0322_2006" xfId="4"/>
  </cellStyles>
  <dxfs count="1">
    <dxf>
      <font>
        <b/>
        <i val="0"/>
        <condense val="0"/>
        <extend val="0"/>
        <color indexed="13"/>
      </font>
      <fill>
        <patternFill>
          <bgColor indexed="10"/>
        </patternFill>
      </fill>
      <border>
        <left style="hair">
          <color indexed="23"/>
        </left>
        <right style="hair">
          <color indexed="23"/>
        </right>
        <top style="hair">
          <color indexed="23"/>
        </top>
        <bottom style="hair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14"/>
  <sheetViews>
    <sheetView showGridLines="0" tabSelected="1" topLeftCell="A6" zoomScale="90" zoomScaleNormal="90" workbookViewId="0">
      <selection activeCell="O29" sqref="O28:O29"/>
    </sheetView>
  </sheetViews>
  <sheetFormatPr defaultRowHeight="15" x14ac:dyDescent="0.25"/>
  <cols>
    <col min="1" max="1" width="9" customWidth="1"/>
    <col min="2" max="2" width="24.42578125" bestFit="1" customWidth="1"/>
    <col min="3" max="3" width="10.42578125" customWidth="1"/>
    <col min="4" max="4" width="6.7109375" customWidth="1"/>
    <col min="5" max="5" width="6.85546875" customWidth="1"/>
    <col min="6" max="6" width="8" customWidth="1"/>
    <col min="7" max="14" width="30.85546875" hidden="1" customWidth="1"/>
    <col min="15" max="15" width="8.7109375" customWidth="1"/>
    <col min="16" max="16" width="20.42578125" bestFit="1" customWidth="1"/>
    <col min="17" max="17" width="16.28515625" customWidth="1"/>
    <col min="18" max="18" width="32.5703125" bestFit="1" customWidth="1"/>
    <col min="19" max="20" width="13" customWidth="1"/>
  </cols>
  <sheetData>
    <row r="1" spans="1:20" ht="18.75" x14ac:dyDescent="0.3">
      <c r="A1" s="30" t="s">
        <v>1078</v>
      </c>
      <c r="T1" s="33">
        <v>41834</v>
      </c>
    </row>
    <row r="3" spans="1:20" ht="15.75" x14ac:dyDescent="0.25">
      <c r="A3" s="29" t="s">
        <v>1077</v>
      </c>
    </row>
    <row r="4" spans="1:20" x14ac:dyDescent="0.25">
      <c r="A4" t="s">
        <v>1079</v>
      </c>
    </row>
    <row r="5" spans="1:20" x14ac:dyDescent="0.25">
      <c r="A5" t="s">
        <v>1080</v>
      </c>
    </row>
    <row r="7" spans="1:20" ht="51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1060</v>
      </c>
      <c r="P7" s="1" t="s">
        <v>1059</v>
      </c>
      <c r="Q7" s="1" t="s">
        <v>1058</v>
      </c>
      <c r="R7" s="1" t="s">
        <v>1062</v>
      </c>
      <c r="S7" s="1" t="s">
        <v>1061</v>
      </c>
      <c r="T7" s="1" t="s">
        <v>1063</v>
      </c>
    </row>
    <row r="8" spans="1:20" x14ac:dyDescent="0.25">
      <c r="A8" s="2">
        <v>1</v>
      </c>
      <c r="B8" s="3" t="s">
        <v>14</v>
      </c>
      <c r="C8" s="4" t="s">
        <v>15</v>
      </c>
      <c r="D8" s="5" t="s">
        <v>16</v>
      </c>
      <c r="E8" s="5" t="s">
        <v>16</v>
      </c>
      <c r="F8" s="5">
        <v>7</v>
      </c>
      <c r="G8" s="6" t="s">
        <v>17</v>
      </c>
      <c r="H8" s="6" t="s">
        <v>18</v>
      </c>
      <c r="I8" s="7"/>
      <c r="J8" s="7"/>
      <c r="K8" s="7"/>
      <c r="L8" s="7"/>
      <c r="M8" s="7"/>
      <c r="N8" s="6" t="s">
        <v>19</v>
      </c>
      <c r="O8" s="31">
        <v>0</v>
      </c>
      <c r="P8" s="3" t="str">
        <f>CHOOSE(O8+1,G8,H8,I8,J8,K8,L8,M8,N8)</f>
        <v>gpmc_ad0</v>
      </c>
      <c r="Q8" s="27" t="str">
        <f>VLOOKUP(P8,DeepSleepState!$A$2:$D$649,2,FALSE)</f>
        <v>INPUT</v>
      </c>
      <c r="R8" s="31" t="s">
        <v>1064</v>
      </c>
      <c r="S8" s="3" t="str">
        <f>VLOOKUP(Q8&amp;R8,DeepSleepState!$D$3:$H$17,4, FALSE)</f>
        <v>Not Required</v>
      </c>
      <c r="T8" s="3" t="str">
        <f>VLOOKUP(Q8&amp;R8,DeepSleepState!$D$3:$H$17,5, FALSE)</f>
        <v>Pull down</v>
      </c>
    </row>
    <row r="9" spans="1:20" x14ac:dyDescent="0.25">
      <c r="A9" s="2">
        <v>2</v>
      </c>
      <c r="B9" s="3" t="s">
        <v>20</v>
      </c>
      <c r="C9" s="4" t="s">
        <v>21</v>
      </c>
      <c r="D9" s="5" t="s">
        <v>16</v>
      </c>
      <c r="E9" s="5" t="s">
        <v>16</v>
      </c>
      <c r="F9" s="5">
        <v>7</v>
      </c>
      <c r="G9" s="6" t="s">
        <v>22</v>
      </c>
      <c r="H9" s="6" t="s">
        <v>23</v>
      </c>
      <c r="I9" s="7"/>
      <c r="J9" s="7"/>
      <c r="K9" s="7"/>
      <c r="L9" s="7"/>
      <c r="M9" s="7"/>
      <c r="N9" s="6" t="s">
        <v>24</v>
      </c>
      <c r="O9" s="31">
        <v>0</v>
      </c>
      <c r="P9" s="3" t="str">
        <f t="shared" ref="P9:P72" si="0">CHOOSE(O9+1,G9,H9,I9,J9,K9,L9,M9,N9)</f>
        <v>gpmc_ad1</v>
      </c>
      <c r="Q9" s="27" t="str">
        <f>VLOOKUP(P9,DeepSleepState!$A$2:$D$649,2,FALSE)</f>
        <v>INPUT</v>
      </c>
      <c r="R9" s="31" t="s">
        <v>1064</v>
      </c>
      <c r="S9" s="3" t="str">
        <f>VLOOKUP(Q9&amp;R9,DeepSleepState!$D$3:$H$17,4, FALSE)</f>
        <v>Not Required</v>
      </c>
      <c r="T9" s="3" t="str">
        <f>VLOOKUP(Q9&amp;R9,DeepSleepState!$D$3:$H$17,5, FALSE)</f>
        <v>Pull down</v>
      </c>
    </row>
    <row r="10" spans="1:20" x14ac:dyDescent="0.25">
      <c r="A10" s="2">
        <v>3</v>
      </c>
      <c r="B10" s="3" t="s">
        <v>25</v>
      </c>
      <c r="C10" s="4" t="s">
        <v>26</v>
      </c>
      <c r="D10" s="5" t="s">
        <v>16</v>
      </c>
      <c r="E10" s="5" t="s">
        <v>16</v>
      </c>
      <c r="F10" s="5">
        <v>7</v>
      </c>
      <c r="G10" s="6" t="s">
        <v>27</v>
      </c>
      <c r="H10" s="6" t="s">
        <v>28</v>
      </c>
      <c r="I10" s="7"/>
      <c r="J10" s="7"/>
      <c r="K10" s="7"/>
      <c r="L10" s="7"/>
      <c r="M10" s="7"/>
      <c r="N10" s="6" t="s">
        <v>29</v>
      </c>
      <c r="O10" s="31">
        <v>0</v>
      </c>
      <c r="P10" s="3" t="str">
        <f t="shared" si="0"/>
        <v>gpmc_ad2</v>
      </c>
      <c r="Q10" s="27" t="str">
        <f>VLOOKUP(P10,DeepSleepState!$A$2:$D$649,2,FALSE)</f>
        <v>INPUT</v>
      </c>
      <c r="R10" s="31" t="s">
        <v>1064</v>
      </c>
      <c r="S10" s="3" t="str">
        <f>VLOOKUP(Q10&amp;R10,DeepSleepState!$D$3:$H$17,4, FALSE)</f>
        <v>Not Required</v>
      </c>
      <c r="T10" s="3" t="str">
        <f>VLOOKUP(Q10&amp;R10,DeepSleepState!$D$3:$H$17,5, FALSE)</f>
        <v>Pull down</v>
      </c>
    </row>
    <row r="11" spans="1:20" x14ac:dyDescent="0.25">
      <c r="A11" s="2">
        <v>4</v>
      </c>
      <c r="B11" s="3" t="s">
        <v>30</v>
      </c>
      <c r="C11" s="4" t="s">
        <v>31</v>
      </c>
      <c r="D11" s="5" t="s">
        <v>16</v>
      </c>
      <c r="E11" s="5" t="s">
        <v>16</v>
      </c>
      <c r="F11" s="5">
        <v>7</v>
      </c>
      <c r="G11" s="6" t="s">
        <v>32</v>
      </c>
      <c r="H11" s="6" t="s">
        <v>33</v>
      </c>
      <c r="I11" s="7"/>
      <c r="J11" s="7"/>
      <c r="K11" s="7"/>
      <c r="L11" s="7"/>
      <c r="M11" s="7"/>
      <c r="N11" s="6" t="s">
        <v>34</v>
      </c>
      <c r="O11" s="31">
        <v>0</v>
      </c>
      <c r="P11" s="3" t="str">
        <f t="shared" si="0"/>
        <v>gpmc_ad3</v>
      </c>
      <c r="Q11" s="27" t="str">
        <f>VLOOKUP(P11,DeepSleepState!$A$2:$D$649,2,FALSE)</f>
        <v>INPUT</v>
      </c>
      <c r="R11" s="31" t="s">
        <v>1064</v>
      </c>
      <c r="S11" s="3" t="str">
        <f>VLOOKUP(Q11&amp;R11,DeepSleepState!$D$3:$H$17,4, FALSE)</f>
        <v>Not Required</v>
      </c>
      <c r="T11" s="3" t="str">
        <f>VLOOKUP(Q11&amp;R11,DeepSleepState!$D$3:$H$17,5, FALSE)</f>
        <v>Pull down</v>
      </c>
    </row>
    <row r="12" spans="1:20" x14ac:dyDescent="0.25">
      <c r="A12" s="2">
        <v>5</v>
      </c>
      <c r="B12" s="3" t="s">
        <v>35</v>
      </c>
      <c r="C12" s="4" t="s">
        <v>36</v>
      </c>
      <c r="D12" s="5" t="s">
        <v>16</v>
      </c>
      <c r="E12" s="5" t="s">
        <v>16</v>
      </c>
      <c r="F12" s="5">
        <v>7</v>
      </c>
      <c r="G12" s="6" t="s">
        <v>37</v>
      </c>
      <c r="H12" s="6" t="s">
        <v>38</v>
      </c>
      <c r="I12" s="7"/>
      <c r="J12" s="7"/>
      <c r="K12" s="7"/>
      <c r="L12" s="7"/>
      <c r="M12" s="7"/>
      <c r="N12" s="6" t="s">
        <v>39</v>
      </c>
      <c r="O12" s="31">
        <v>0</v>
      </c>
      <c r="P12" s="3" t="str">
        <f t="shared" si="0"/>
        <v>gpmc_ad4</v>
      </c>
      <c r="Q12" s="27" t="str">
        <f>VLOOKUP(P12,DeepSleepState!$A$2:$D$649,2,FALSE)</f>
        <v>INPUT</v>
      </c>
      <c r="R12" s="31" t="s">
        <v>1064</v>
      </c>
      <c r="S12" s="3" t="str">
        <f>VLOOKUP(Q12&amp;R12,DeepSleepState!$D$3:$H$17,4, FALSE)</f>
        <v>Not Required</v>
      </c>
      <c r="T12" s="3" t="str">
        <f>VLOOKUP(Q12&amp;R12,DeepSleepState!$D$3:$H$17,5, FALSE)</f>
        <v>Pull down</v>
      </c>
    </row>
    <row r="13" spans="1:20" x14ac:dyDescent="0.25">
      <c r="A13" s="2">
        <v>6</v>
      </c>
      <c r="B13" s="3" t="s">
        <v>40</v>
      </c>
      <c r="C13" s="4" t="s">
        <v>41</v>
      </c>
      <c r="D13" s="5" t="s">
        <v>16</v>
      </c>
      <c r="E13" s="5" t="s">
        <v>16</v>
      </c>
      <c r="F13" s="5">
        <v>7</v>
      </c>
      <c r="G13" s="6" t="s">
        <v>42</v>
      </c>
      <c r="H13" s="6" t="s">
        <v>43</v>
      </c>
      <c r="I13" s="7"/>
      <c r="J13" s="7"/>
      <c r="K13" s="7"/>
      <c r="L13" s="7"/>
      <c r="M13" s="7"/>
      <c r="N13" s="6" t="s">
        <v>44</v>
      </c>
      <c r="O13" s="31">
        <v>0</v>
      </c>
      <c r="P13" s="3" t="str">
        <f t="shared" si="0"/>
        <v>gpmc_ad5</v>
      </c>
      <c r="Q13" s="27" t="str">
        <f>VLOOKUP(P13,DeepSleepState!$A$2:$D$649,2,FALSE)</f>
        <v>INPUT</v>
      </c>
      <c r="R13" s="31" t="s">
        <v>1064</v>
      </c>
      <c r="S13" s="3" t="str">
        <f>VLOOKUP(Q13&amp;R13,DeepSleepState!$D$3:$H$17,4, FALSE)</f>
        <v>Not Required</v>
      </c>
      <c r="T13" s="3" t="str">
        <f>VLOOKUP(Q13&amp;R13,DeepSleepState!$D$3:$H$17,5, FALSE)</f>
        <v>Pull down</v>
      </c>
    </row>
    <row r="14" spans="1:20" x14ac:dyDescent="0.25">
      <c r="A14" s="2">
        <v>7</v>
      </c>
      <c r="B14" s="3" t="s">
        <v>45</v>
      </c>
      <c r="C14" s="4" t="s">
        <v>46</v>
      </c>
      <c r="D14" s="5" t="s">
        <v>16</v>
      </c>
      <c r="E14" s="5" t="s">
        <v>16</v>
      </c>
      <c r="F14" s="5">
        <v>7</v>
      </c>
      <c r="G14" s="6" t="s">
        <v>47</v>
      </c>
      <c r="H14" s="6" t="s">
        <v>48</v>
      </c>
      <c r="I14" s="7"/>
      <c r="J14" s="7"/>
      <c r="K14" s="7"/>
      <c r="L14" s="7"/>
      <c r="M14" s="7"/>
      <c r="N14" s="6" t="s">
        <v>49</v>
      </c>
      <c r="O14" s="31">
        <v>0</v>
      </c>
      <c r="P14" s="3" t="str">
        <f t="shared" si="0"/>
        <v>gpmc_ad6</v>
      </c>
      <c r="Q14" s="27" t="str">
        <f>VLOOKUP(P14,DeepSleepState!$A$2:$D$649,2,FALSE)</f>
        <v>INPUT</v>
      </c>
      <c r="R14" s="31" t="s">
        <v>1064</v>
      </c>
      <c r="S14" s="3" t="str">
        <f>VLOOKUP(Q14&amp;R14,DeepSleepState!$D$3:$H$17,4, FALSE)</f>
        <v>Not Required</v>
      </c>
      <c r="T14" s="3" t="str">
        <f>VLOOKUP(Q14&amp;R14,DeepSleepState!$D$3:$H$17,5, FALSE)</f>
        <v>Pull down</v>
      </c>
    </row>
    <row r="15" spans="1:20" x14ac:dyDescent="0.25">
      <c r="A15" s="2">
        <v>8</v>
      </c>
      <c r="B15" s="3" t="s">
        <v>50</v>
      </c>
      <c r="C15" s="4" t="s">
        <v>51</v>
      </c>
      <c r="D15" s="5" t="s">
        <v>16</v>
      </c>
      <c r="E15" s="5" t="s">
        <v>16</v>
      </c>
      <c r="F15" s="5">
        <v>7</v>
      </c>
      <c r="G15" s="6" t="s">
        <v>52</v>
      </c>
      <c r="H15" s="6" t="s">
        <v>53</v>
      </c>
      <c r="I15" s="7"/>
      <c r="J15" s="7"/>
      <c r="K15" s="7"/>
      <c r="L15" s="7"/>
      <c r="M15" s="7"/>
      <c r="N15" s="6" t="s">
        <v>54</v>
      </c>
      <c r="O15" s="31">
        <v>0</v>
      </c>
      <c r="P15" s="3" t="str">
        <f t="shared" si="0"/>
        <v>gpmc_ad7</v>
      </c>
      <c r="Q15" s="27" t="str">
        <f>VLOOKUP(P15,DeepSleepState!$A$2:$D$649,2,FALSE)</f>
        <v>INPUT</v>
      </c>
      <c r="R15" s="31" t="s">
        <v>1064</v>
      </c>
      <c r="S15" s="3" t="str">
        <f>VLOOKUP(Q15&amp;R15,DeepSleepState!$D$3:$H$17,4, FALSE)</f>
        <v>Not Required</v>
      </c>
      <c r="T15" s="3" t="str">
        <f>VLOOKUP(Q15&amp;R15,DeepSleepState!$D$3:$H$17,5, FALSE)</f>
        <v>Pull down</v>
      </c>
    </row>
    <row r="16" spans="1:20" x14ac:dyDescent="0.25">
      <c r="A16" s="2">
        <v>9</v>
      </c>
      <c r="B16" s="3" t="s">
        <v>55</v>
      </c>
      <c r="C16" s="4" t="s">
        <v>56</v>
      </c>
      <c r="D16" s="5" t="s">
        <v>16</v>
      </c>
      <c r="E16" s="5" t="s">
        <v>16</v>
      </c>
      <c r="F16" s="5">
        <v>7</v>
      </c>
      <c r="G16" s="6" t="s">
        <v>57</v>
      </c>
      <c r="H16" s="6" t="s">
        <v>58</v>
      </c>
      <c r="I16" s="6" t="s">
        <v>18</v>
      </c>
      <c r="J16" s="6" t="s">
        <v>59</v>
      </c>
      <c r="K16" s="6" t="s">
        <v>60</v>
      </c>
      <c r="L16" s="6" t="s">
        <v>61</v>
      </c>
      <c r="M16" s="7"/>
      <c r="N16" s="6" t="s">
        <v>62</v>
      </c>
      <c r="O16" s="31">
        <v>7</v>
      </c>
      <c r="P16" s="3" t="str">
        <f t="shared" si="0"/>
        <v>gpio0_22</v>
      </c>
      <c r="Q16" s="27" t="str">
        <f>VLOOKUP(P16,DeepSleepState!$A$2:$D$649,2,FALSE)</f>
        <v>OUTPUT LOW</v>
      </c>
      <c r="R16" s="31" t="s">
        <v>1064</v>
      </c>
      <c r="S16" s="3" t="str">
        <f>VLOOKUP(Q16&amp;R16,DeepSleepState!$D$3:$H$17,4, FALSE)</f>
        <v>Not Required</v>
      </c>
      <c r="T16" s="3" t="str">
        <f>VLOOKUP(Q16&amp;R16,DeepSleepState!$D$3:$H$17,5, FALSE)</f>
        <v>No pull</v>
      </c>
    </row>
    <row r="17" spans="1:20" x14ac:dyDescent="0.25">
      <c r="A17" s="2">
        <v>10</v>
      </c>
      <c r="B17" s="3" t="s">
        <v>63</v>
      </c>
      <c r="C17" s="4" t="s">
        <v>64</v>
      </c>
      <c r="D17" s="5" t="s">
        <v>16</v>
      </c>
      <c r="E17" s="5" t="s">
        <v>16</v>
      </c>
      <c r="F17" s="5">
        <v>7</v>
      </c>
      <c r="G17" s="6" t="s">
        <v>65</v>
      </c>
      <c r="H17" s="6" t="s">
        <v>66</v>
      </c>
      <c r="I17" s="6" t="s">
        <v>23</v>
      </c>
      <c r="J17" s="6" t="s">
        <v>67</v>
      </c>
      <c r="K17" s="6" t="s">
        <v>68</v>
      </c>
      <c r="L17" s="6" t="s">
        <v>69</v>
      </c>
      <c r="M17" s="7"/>
      <c r="N17" s="6" t="s">
        <v>70</v>
      </c>
      <c r="O17" s="31">
        <v>7</v>
      </c>
      <c r="P17" s="3" t="str">
        <f t="shared" si="0"/>
        <v>gpio0_23</v>
      </c>
      <c r="Q17" s="27" t="str">
        <f>VLOOKUP(P17,DeepSleepState!$A$2:$D$649,2,FALSE)</f>
        <v>OUTPUT LOW</v>
      </c>
      <c r="R17" s="31" t="s">
        <v>1064</v>
      </c>
      <c r="S17" s="3" t="str">
        <f>VLOOKUP(Q17&amp;R17,DeepSleepState!$D$3:$H$17,4, FALSE)</f>
        <v>Not Required</v>
      </c>
      <c r="T17" s="3" t="str">
        <f>VLOOKUP(Q17&amp;R17,DeepSleepState!$D$3:$H$17,5, FALSE)</f>
        <v>No pull</v>
      </c>
    </row>
    <row r="18" spans="1:20" x14ac:dyDescent="0.25">
      <c r="A18" s="2">
        <v>11</v>
      </c>
      <c r="B18" s="3" t="s">
        <v>71</v>
      </c>
      <c r="C18" s="4" t="s">
        <v>72</v>
      </c>
      <c r="D18" s="5" t="s">
        <v>16</v>
      </c>
      <c r="E18" s="5" t="s">
        <v>16</v>
      </c>
      <c r="F18" s="5">
        <v>7</v>
      </c>
      <c r="G18" s="6" t="s">
        <v>73</v>
      </c>
      <c r="H18" s="6" t="s">
        <v>74</v>
      </c>
      <c r="I18" s="6" t="s">
        <v>28</v>
      </c>
      <c r="J18" s="6" t="s">
        <v>75</v>
      </c>
      <c r="K18" s="6" t="s">
        <v>76</v>
      </c>
      <c r="L18" s="6" t="s">
        <v>77</v>
      </c>
      <c r="M18" s="7"/>
      <c r="N18" s="6" t="s">
        <v>78</v>
      </c>
      <c r="O18" s="31">
        <v>7</v>
      </c>
      <c r="P18" s="3" t="str">
        <f t="shared" si="0"/>
        <v>gpio0_26</v>
      </c>
      <c r="Q18" s="27" t="str">
        <f>VLOOKUP(P18,DeepSleepState!$A$2:$D$649,2,FALSE)</f>
        <v>OUTPUT LOW</v>
      </c>
      <c r="R18" s="31" t="s">
        <v>1064</v>
      </c>
      <c r="S18" s="3" t="str">
        <f>VLOOKUP(Q18&amp;R18,DeepSleepState!$D$3:$H$17,4, FALSE)</f>
        <v>Not Required</v>
      </c>
      <c r="T18" s="3" t="str">
        <f>VLOOKUP(Q18&amp;R18,DeepSleepState!$D$3:$H$17,5, FALSE)</f>
        <v>No pull</v>
      </c>
    </row>
    <row r="19" spans="1:20" x14ac:dyDescent="0.25">
      <c r="A19" s="2">
        <v>12</v>
      </c>
      <c r="B19" s="3" t="s">
        <v>79</v>
      </c>
      <c r="C19" s="4" t="s">
        <v>80</v>
      </c>
      <c r="D19" s="5" t="s">
        <v>16</v>
      </c>
      <c r="E19" s="5" t="s">
        <v>16</v>
      </c>
      <c r="F19" s="5">
        <v>7</v>
      </c>
      <c r="G19" s="6" t="s">
        <v>81</v>
      </c>
      <c r="H19" s="6" t="s">
        <v>82</v>
      </c>
      <c r="I19" s="6" t="s">
        <v>33</v>
      </c>
      <c r="J19" s="6" t="s">
        <v>83</v>
      </c>
      <c r="K19" s="6" t="s">
        <v>84</v>
      </c>
      <c r="L19" s="6" t="s">
        <v>85</v>
      </c>
      <c r="M19" s="7"/>
      <c r="N19" s="6" t="s">
        <v>86</v>
      </c>
      <c r="O19" s="31">
        <v>7</v>
      </c>
      <c r="P19" s="3" t="str">
        <f t="shared" si="0"/>
        <v>gpio0_27</v>
      </c>
      <c r="Q19" s="27" t="str">
        <f>VLOOKUP(P19,DeepSleepState!$A$2:$D$649,2,FALSE)</f>
        <v>OUTPUT LOW</v>
      </c>
      <c r="R19" s="31" t="s">
        <v>1064</v>
      </c>
      <c r="S19" s="3" t="str">
        <f>VLOOKUP(Q19&amp;R19,DeepSleepState!$D$3:$H$17,4, FALSE)</f>
        <v>Not Required</v>
      </c>
      <c r="T19" s="3" t="str">
        <f>VLOOKUP(Q19&amp;R19,DeepSleepState!$D$3:$H$17,5, FALSE)</f>
        <v>No pull</v>
      </c>
    </row>
    <row r="20" spans="1:20" x14ac:dyDescent="0.25">
      <c r="A20" s="2">
        <v>13</v>
      </c>
      <c r="B20" s="3" t="s">
        <v>87</v>
      </c>
      <c r="C20" s="4" t="s">
        <v>88</v>
      </c>
      <c r="D20" s="5" t="s">
        <v>16</v>
      </c>
      <c r="E20" s="5" t="s">
        <v>16</v>
      </c>
      <c r="F20" s="5">
        <v>7</v>
      </c>
      <c r="G20" s="6" t="s">
        <v>89</v>
      </c>
      <c r="H20" s="6" t="s">
        <v>90</v>
      </c>
      <c r="I20" s="6" t="s">
        <v>38</v>
      </c>
      <c r="J20" s="6" t="s">
        <v>91</v>
      </c>
      <c r="K20" s="6" t="s">
        <v>92</v>
      </c>
      <c r="L20" s="6" t="s">
        <v>93</v>
      </c>
      <c r="M20" s="6" t="s">
        <v>94</v>
      </c>
      <c r="N20" s="6" t="s">
        <v>95</v>
      </c>
      <c r="O20" s="31">
        <v>7</v>
      </c>
      <c r="P20" s="3" t="str">
        <f t="shared" si="0"/>
        <v>gpio1_12</v>
      </c>
      <c r="Q20" s="27" t="str">
        <f>VLOOKUP(P20,DeepSleepState!$A$2:$D$649,2,FALSE)</f>
        <v>INPUT</v>
      </c>
      <c r="R20" s="31" t="s">
        <v>1064</v>
      </c>
      <c r="S20" s="3" t="str">
        <f>VLOOKUP(Q20&amp;R20,DeepSleepState!$D$3:$H$17,4, FALSE)</f>
        <v>Not Required</v>
      </c>
      <c r="T20" s="3" t="str">
        <f>VLOOKUP(Q20&amp;R20,DeepSleepState!$D$3:$H$17,5, FALSE)</f>
        <v>Pull down</v>
      </c>
    </row>
    <row r="21" spans="1:20" x14ac:dyDescent="0.25">
      <c r="A21" s="2">
        <v>14</v>
      </c>
      <c r="B21" s="3" t="s">
        <v>96</v>
      </c>
      <c r="C21" s="4" t="s">
        <v>97</v>
      </c>
      <c r="D21" s="5" t="s">
        <v>16</v>
      </c>
      <c r="E21" s="5" t="s">
        <v>16</v>
      </c>
      <c r="F21" s="5">
        <v>7</v>
      </c>
      <c r="G21" s="6" t="s">
        <v>98</v>
      </c>
      <c r="H21" s="6" t="s">
        <v>99</v>
      </c>
      <c r="I21" s="6" t="s">
        <v>43</v>
      </c>
      <c r="J21" s="6" t="s">
        <v>100</v>
      </c>
      <c r="K21" s="6" t="s">
        <v>101</v>
      </c>
      <c r="L21" s="6" t="s">
        <v>102</v>
      </c>
      <c r="M21" s="6" t="s">
        <v>103</v>
      </c>
      <c r="N21" s="6" t="s">
        <v>104</v>
      </c>
      <c r="O21" s="31">
        <v>7</v>
      </c>
      <c r="P21" s="3" t="str">
        <f t="shared" si="0"/>
        <v>gpio1_13</v>
      </c>
      <c r="Q21" s="27" t="str">
        <f>VLOOKUP(P21,DeepSleepState!$A$2:$D$649,2,FALSE)</f>
        <v>INPUT</v>
      </c>
      <c r="R21" s="31" t="s">
        <v>1064</v>
      </c>
      <c r="S21" s="3" t="str">
        <f>VLOOKUP(Q21&amp;R21,DeepSleepState!$D$3:$H$17,4, FALSE)</f>
        <v>Not Required</v>
      </c>
      <c r="T21" s="3" t="str">
        <f>VLOOKUP(Q21&amp;R21,DeepSleepState!$D$3:$H$17,5, FALSE)</f>
        <v>Pull down</v>
      </c>
    </row>
    <row r="22" spans="1:20" x14ac:dyDescent="0.25">
      <c r="A22" s="2">
        <v>15</v>
      </c>
      <c r="B22" s="3" t="s">
        <v>105</v>
      </c>
      <c r="C22" s="4" t="s">
        <v>106</v>
      </c>
      <c r="D22" s="5" t="s">
        <v>16</v>
      </c>
      <c r="E22" s="5" t="s">
        <v>16</v>
      </c>
      <c r="F22" s="5">
        <v>7</v>
      </c>
      <c r="G22" s="6" t="s">
        <v>107</v>
      </c>
      <c r="H22" s="6" t="s">
        <v>108</v>
      </c>
      <c r="I22" s="6" t="s">
        <v>48</v>
      </c>
      <c r="J22" s="6" t="s">
        <v>109</v>
      </c>
      <c r="K22" s="6" t="s">
        <v>110</v>
      </c>
      <c r="L22" s="6" t="s">
        <v>111</v>
      </c>
      <c r="M22" s="6" t="s">
        <v>112</v>
      </c>
      <c r="N22" s="6" t="s">
        <v>113</v>
      </c>
      <c r="O22" s="31">
        <v>7</v>
      </c>
      <c r="P22" s="3" t="str">
        <f t="shared" si="0"/>
        <v>gpio1_14</v>
      </c>
      <c r="Q22" s="27" t="str">
        <f>VLOOKUP(P22,DeepSleepState!$A$2:$D$649,2,FALSE)</f>
        <v>INPUT</v>
      </c>
      <c r="R22" s="31" t="s">
        <v>1064</v>
      </c>
      <c r="S22" s="3" t="str">
        <f>VLOOKUP(Q22&amp;R22,DeepSleepState!$D$3:$H$17,4, FALSE)</f>
        <v>Not Required</v>
      </c>
      <c r="T22" s="3" t="str">
        <f>VLOOKUP(Q22&amp;R22,DeepSleepState!$D$3:$H$17,5, FALSE)</f>
        <v>Pull down</v>
      </c>
    </row>
    <row r="23" spans="1:20" x14ac:dyDescent="0.25">
      <c r="A23" s="2">
        <v>16</v>
      </c>
      <c r="B23" s="3" t="s">
        <v>114</v>
      </c>
      <c r="C23" s="4" t="s">
        <v>115</v>
      </c>
      <c r="D23" s="5" t="s">
        <v>16</v>
      </c>
      <c r="E23" s="5" t="s">
        <v>16</v>
      </c>
      <c r="F23" s="5">
        <v>7</v>
      </c>
      <c r="G23" s="6" t="s">
        <v>116</v>
      </c>
      <c r="H23" s="6" t="s">
        <v>117</v>
      </c>
      <c r="I23" s="6" t="s">
        <v>53</v>
      </c>
      <c r="J23" s="6" t="s">
        <v>118</v>
      </c>
      <c r="K23" s="6" t="s">
        <v>119</v>
      </c>
      <c r="L23" s="6" t="s">
        <v>120</v>
      </c>
      <c r="M23" s="6" t="s">
        <v>121</v>
      </c>
      <c r="N23" s="6" t="s">
        <v>122</v>
      </c>
      <c r="O23" s="31">
        <v>7</v>
      </c>
      <c r="P23" s="3" t="str">
        <f t="shared" si="0"/>
        <v>gpio1_15</v>
      </c>
      <c r="Q23" s="27" t="str">
        <f>VLOOKUP(P23,DeepSleepState!$A$2:$D$649,2,FALSE)</f>
        <v>INPUT</v>
      </c>
      <c r="R23" s="31" t="s">
        <v>1064</v>
      </c>
      <c r="S23" s="3" t="str">
        <f>VLOOKUP(Q23&amp;R23,DeepSleepState!$D$3:$H$17,4, FALSE)</f>
        <v>Not Required</v>
      </c>
      <c r="T23" s="3" t="str">
        <f>VLOOKUP(Q23&amp;R23,DeepSleepState!$D$3:$H$17,5, FALSE)</f>
        <v>Pull down</v>
      </c>
    </row>
    <row r="24" spans="1:20" x14ac:dyDescent="0.25">
      <c r="A24" s="2">
        <v>17</v>
      </c>
      <c r="B24" s="3" t="s">
        <v>123</v>
      </c>
      <c r="C24" s="4" t="s">
        <v>124</v>
      </c>
      <c r="D24" s="5" t="s">
        <v>16</v>
      </c>
      <c r="E24" s="5" t="s">
        <v>16</v>
      </c>
      <c r="F24" s="5">
        <v>7</v>
      </c>
      <c r="G24" s="6" t="s">
        <v>125</v>
      </c>
      <c r="H24" s="6" t="s">
        <v>126</v>
      </c>
      <c r="I24" s="6" t="s">
        <v>127</v>
      </c>
      <c r="J24" s="6" t="s">
        <v>128</v>
      </c>
      <c r="K24" s="6" t="s">
        <v>129</v>
      </c>
      <c r="L24" s="6" t="s">
        <v>130</v>
      </c>
      <c r="M24" s="6" t="s">
        <v>131</v>
      </c>
      <c r="N24" s="6" t="s">
        <v>132</v>
      </c>
      <c r="O24" s="31">
        <v>2</v>
      </c>
      <c r="P24" s="3" t="str">
        <f t="shared" si="0"/>
        <v>rgmii2_tctl</v>
      </c>
      <c r="Q24" s="27" t="str">
        <f>VLOOKUP(P24,DeepSleepState!$A$2:$D$649,2,FALSE)</f>
        <v>INPUT</v>
      </c>
      <c r="R24" s="31" t="s">
        <v>1064</v>
      </c>
      <c r="S24" s="3" t="str">
        <f>VLOOKUP(Q24&amp;R24,DeepSleepState!$D$3:$H$17,4, FALSE)</f>
        <v>Not Required</v>
      </c>
      <c r="T24" s="3" t="str">
        <f>VLOOKUP(Q24&amp;R24,DeepSleepState!$D$3:$H$17,5, FALSE)</f>
        <v>Pull down</v>
      </c>
    </row>
    <row r="25" spans="1:20" x14ac:dyDescent="0.25">
      <c r="A25" s="2">
        <v>18</v>
      </c>
      <c r="B25" s="3" t="s">
        <v>133</v>
      </c>
      <c r="C25" s="4" t="s">
        <v>134</v>
      </c>
      <c r="D25" s="5" t="s">
        <v>16</v>
      </c>
      <c r="E25" s="5" t="s">
        <v>16</v>
      </c>
      <c r="F25" s="5">
        <v>7</v>
      </c>
      <c r="G25" s="6" t="s">
        <v>135</v>
      </c>
      <c r="H25" s="6" t="s">
        <v>136</v>
      </c>
      <c r="I25" s="6" t="s">
        <v>137</v>
      </c>
      <c r="J25" s="6" t="s">
        <v>91</v>
      </c>
      <c r="K25" s="6" t="s">
        <v>138</v>
      </c>
      <c r="L25" s="6" t="s">
        <v>139</v>
      </c>
      <c r="M25" s="6" t="s">
        <v>84</v>
      </c>
      <c r="N25" s="6" t="s">
        <v>140</v>
      </c>
      <c r="O25" s="31">
        <v>2</v>
      </c>
      <c r="P25" s="3" t="str">
        <f t="shared" si="0"/>
        <v>rgmii2_rctl</v>
      </c>
      <c r="Q25" s="27" t="str">
        <f>VLOOKUP(P25,DeepSleepState!$A$2:$D$649,2,FALSE)</f>
        <v>INPUT</v>
      </c>
      <c r="R25" s="31" t="s">
        <v>1067</v>
      </c>
      <c r="S25" s="3" t="str">
        <f>VLOOKUP(Q25&amp;R25,DeepSleepState!$D$3:$H$17,4, FALSE)</f>
        <v>Not Required</v>
      </c>
      <c r="T25" s="3" t="str">
        <f>VLOOKUP(Q25&amp;R25,DeepSleepState!$D$3:$H$17,5, FALSE)</f>
        <v>No pull</v>
      </c>
    </row>
    <row r="26" spans="1:20" x14ac:dyDescent="0.25">
      <c r="A26" s="2">
        <v>19</v>
      </c>
      <c r="B26" s="3" t="s">
        <v>141</v>
      </c>
      <c r="C26" s="4" t="s">
        <v>142</v>
      </c>
      <c r="D26" s="5" t="s">
        <v>16</v>
      </c>
      <c r="E26" s="5" t="s">
        <v>16</v>
      </c>
      <c r="F26" s="5">
        <v>7</v>
      </c>
      <c r="G26" s="6" t="s">
        <v>143</v>
      </c>
      <c r="H26" s="6" t="s">
        <v>144</v>
      </c>
      <c r="I26" s="6" t="s">
        <v>145</v>
      </c>
      <c r="J26" s="6" t="s">
        <v>100</v>
      </c>
      <c r="K26" s="6" t="s">
        <v>146</v>
      </c>
      <c r="L26" s="6" t="s">
        <v>147</v>
      </c>
      <c r="M26" s="6" t="s">
        <v>148</v>
      </c>
      <c r="N26" s="6" t="s">
        <v>149</v>
      </c>
      <c r="O26" s="31">
        <v>2</v>
      </c>
      <c r="P26" s="3" t="str">
        <f t="shared" si="0"/>
        <v>rgmii2_td3</v>
      </c>
      <c r="Q26" s="27" t="str">
        <f>VLOOKUP(P26,DeepSleepState!$A$2:$D$649,2,FALSE)</f>
        <v>OUTPUT LOW</v>
      </c>
      <c r="R26" s="31" t="s">
        <v>1064</v>
      </c>
      <c r="S26" s="3" t="str">
        <f>VLOOKUP(Q26&amp;R26,DeepSleepState!$D$3:$H$17,4, FALSE)</f>
        <v>Not Required</v>
      </c>
      <c r="T26" s="3" t="str">
        <f>VLOOKUP(Q26&amp;R26,DeepSleepState!$D$3:$H$17,5, FALSE)</f>
        <v>No pull</v>
      </c>
    </row>
    <row r="27" spans="1:20" x14ac:dyDescent="0.25">
      <c r="A27" s="2">
        <v>20</v>
      </c>
      <c r="B27" s="3" t="s">
        <v>150</v>
      </c>
      <c r="C27" s="4" t="s">
        <v>151</v>
      </c>
      <c r="D27" s="5" t="s">
        <v>16</v>
      </c>
      <c r="E27" s="5" t="s">
        <v>16</v>
      </c>
      <c r="F27" s="5">
        <v>7</v>
      </c>
      <c r="G27" s="6" t="s">
        <v>152</v>
      </c>
      <c r="H27" s="6" t="s">
        <v>153</v>
      </c>
      <c r="I27" s="6" t="s">
        <v>154</v>
      </c>
      <c r="J27" s="6" t="s">
        <v>109</v>
      </c>
      <c r="K27" s="6" t="s">
        <v>155</v>
      </c>
      <c r="L27" s="6" t="s">
        <v>156</v>
      </c>
      <c r="M27" s="6" t="s">
        <v>157</v>
      </c>
      <c r="N27" s="6" t="s">
        <v>158</v>
      </c>
      <c r="O27" s="31">
        <v>2</v>
      </c>
      <c r="P27" s="3" t="str">
        <f t="shared" si="0"/>
        <v>rgmii2_td2</v>
      </c>
      <c r="Q27" s="27" t="str">
        <f>VLOOKUP(P27,DeepSleepState!$A$2:$D$649,2,FALSE)</f>
        <v>OUTPUT LOW</v>
      </c>
      <c r="R27" s="31" t="s">
        <v>1064</v>
      </c>
      <c r="S27" s="3" t="str">
        <f>VLOOKUP(Q27&amp;R27,DeepSleepState!$D$3:$H$17,4, FALSE)</f>
        <v>Not Required</v>
      </c>
      <c r="T27" s="3" t="str">
        <f>VLOOKUP(Q27&amp;R27,DeepSleepState!$D$3:$H$17,5, FALSE)</f>
        <v>No pull</v>
      </c>
    </row>
    <row r="28" spans="1:20" x14ac:dyDescent="0.25">
      <c r="A28" s="2">
        <v>21</v>
      </c>
      <c r="B28" s="3" t="s">
        <v>159</v>
      </c>
      <c r="C28" s="4" t="s">
        <v>160</v>
      </c>
      <c r="D28" s="5" t="s">
        <v>16</v>
      </c>
      <c r="E28" s="5" t="s">
        <v>16</v>
      </c>
      <c r="F28" s="5">
        <v>7</v>
      </c>
      <c r="G28" s="6" t="s">
        <v>161</v>
      </c>
      <c r="H28" s="6" t="s">
        <v>162</v>
      </c>
      <c r="I28" s="6" t="s">
        <v>163</v>
      </c>
      <c r="J28" s="6" t="s">
        <v>164</v>
      </c>
      <c r="K28" s="6" t="s">
        <v>165</v>
      </c>
      <c r="L28" s="6" t="s">
        <v>166</v>
      </c>
      <c r="M28" s="6" t="s">
        <v>167</v>
      </c>
      <c r="N28" s="6" t="s">
        <v>168</v>
      </c>
      <c r="O28" s="31">
        <v>2</v>
      </c>
      <c r="P28" s="3" t="str">
        <f t="shared" si="0"/>
        <v>rgmii2_td1</v>
      </c>
      <c r="Q28" s="27" t="str">
        <f>VLOOKUP(P28,DeepSleepState!$A$2:$D$649,2,FALSE)</f>
        <v>OUTPUT LOW</v>
      </c>
      <c r="R28" s="31" t="s">
        <v>1064</v>
      </c>
      <c r="S28" s="3" t="str">
        <f>VLOOKUP(Q28&amp;R28,DeepSleepState!$D$3:$H$17,4, FALSE)</f>
        <v>Not Required</v>
      </c>
      <c r="T28" s="3" t="str">
        <f>VLOOKUP(Q28&amp;R28,DeepSleepState!$D$3:$H$17,5, FALSE)</f>
        <v>No pull</v>
      </c>
    </row>
    <row r="29" spans="1:20" x14ac:dyDescent="0.25">
      <c r="A29" s="2">
        <v>22</v>
      </c>
      <c r="B29" s="3" t="s">
        <v>169</v>
      </c>
      <c r="C29" s="4" t="s">
        <v>170</v>
      </c>
      <c r="D29" s="5" t="s">
        <v>16</v>
      </c>
      <c r="E29" s="5" t="s">
        <v>16</v>
      </c>
      <c r="F29" s="5">
        <v>7</v>
      </c>
      <c r="G29" s="6" t="s">
        <v>171</v>
      </c>
      <c r="H29" s="6" t="s">
        <v>172</v>
      </c>
      <c r="I29" s="6" t="s">
        <v>173</v>
      </c>
      <c r="J29" s="6" t="s">
        <v>174</v>
      </c>
      <c r="K29" s="6" t="s">
        <v>175</v>
      </c>
      <c r="L29" s="6" t="s">
        <v>176</v>
      </c>
      <c r="M29" s="6" t="s">
        <v>177</v>
      </c>
      <c r="N29" s="6" t="s">
        <v>178</v>
      </c>
      <c r="O29" s="31">
        <v>2</v>
      </c>
      <c r="P29" s="3" t="str">
        <f t="shared" si="0"/>
        <v>rgmii2_td0</v>
      </c>
      <c r="Q29" s="27" t="str">
        <f>VLOOKUP(P29,DeepSleepState!$A$2:$D$649,2,FALSE)</f>
        <v>OUTPUT LOW</v>
      </c>
      <c r="R29" s="31" t="s">
        <v>1064</v>
      </c>
      <c r="S29" s="3" t="str">
        <f>VLOOKUP(Q29&amp;R29,DeepSleepState!$D$3:$H$17,4, FALSE)</f>
        <v>Not Required</v>
      </c>
      <c r="T29" s="3" t="str">
        <f>VLOOKUP(Q29&amp;R29,DeepSleepState!$D$3:$H$17,5, FALSE)</f>
        <v>No pull</v>
      </c>
    </row>
    <row r="30" spans="1:20" x14ac:dyDescent="0.25">
      <c r="A30" s="2">
        <v>23</v>
      </c>
      <c r="B30" s="3" t="s">
        <v>179</v>
      </c>
      <c r="C30" s="4" t="s">
        <v>180</v>
      </c>
      <c r="D30" s="5" t="s">
        <v>16</v>
      </c>
      <c r="E30" s="5" t="s">
        <v>16</v>
      </c>
      <c r="F30" s="5">
        <v>7</v>
      </c>
      <c r="G30" s="6" t="s">
        <v>181</v>
      </c>
      <c r="H30" s="6" t="s">
        <v>182</v>
      </c>
      <c r="I30" s="6" t="s">
        <v>183</v>
      </c>
      <c r="J30" s="6" t="s">
        <v>59</v>
      </c>
      <c r="K30" s="6" t="s">
        <v>184</v>
      </c>
      <c r="L30" s="6" t="s">
        <v>185</v>
      </c>
      <c r="M30" s="6" t="s">
        <v>186</v>
      </c>
      <c r="N30" s="6" t="s">
        <v>187</v>
      </c>
      <c r="O30" s="31">
        <v>2</v>
      </c>
      <c r="P30" s="3" t="str">
        <f t="shared" si="0"/>
        <v>rgmii2_tclk</v>
      </c>
      <c r="Q30" s="27" t="str">
        <f>VLOOKUP(P30,DeepSleepState!$A$2:$D$649,2,FALSE)</f>
        <v>INPUT</v>
      </c>
      <c r="R30" s="31" t="s">
        <v>1064</v>
      </c>
      <c r="S30" s="3" t="str">
        <f>VLOOKUP(Q30&amp;R30,DeepSleepState!$D$3:$H$17,4, FALSE)</f>
        <v>Not Required</v>
      </c>
      <c r="T30" s="3" t="str">
        <f>VLOOKUP(Q30&amp;R30,DeepSleepState!$D$3:$H$17,5, FALSE)</f>
        <v>Pull down</v>
      </c>
    </row>
    <row r="31" spans="1:20" x14ac:dyDescent="0.25">
      <c r="A31" s="2">
        <v>24</v>
      </c>
      <c r="B31" s="3" t="s">
        <v>188</v>
      </c>
      <c r="C31" s="4" t="s">
        <v>189</v>
      </c>
      <c r="D31" s="5" t="s">
        <v>16</v>
      </c>
      <c r="E31" s="5" t="s">
        <v>16</v>
      </c>
      <c r="F31" s="5">
        <v>7</v>
      </c>
      <c r="G31" s="6" t="s">
        <v>190</v>
      </c>
      <c r="H31" s="6" t="s">
        <v>191</v>
      </c>
      <c r="I31" s="6" t="s">
        <v>192</v>
      </c>
      <c r="J31" s="6" t="s">
        <v>67</v>
      </c>
      <c r="K31" s="6" t="s">
        <v>193</v>
      </c>
      <c r="L31" s="6" t="s">
        <v>194</v>
      </c>
      <c r="M31" s="6" t="s">
        <v>195</v>
      </c>
      <c r="N31" s="6" t="s">
        <v>196</v>
      </c>
      <c r="O31" s="31">
        <v>2</v>
      </c>
      <c r="P31" s="3" t="str">
        <f t="shared" si="0"/>
        <v>rgmii2_rclk</v>
      </c>
      <c r="Q31" s="27" t="str">
        <f>VLOOKUP(P31,DeepSleepState!$A$2:$D$649,2,FALSE)</f>
        <v>INPUT</v>
      </c>
      <c r="R31" s="31" t="s">
        <v>1067</v>
      </c>
      <c r="S31" s="3" t="str">
        <f>VLOOKUP(Q31&amp;R31,DeepSleepState!$D$3:$H$17,4, FALSE)</f>
        <v>Not Required</v>
      </c>
      <c r="T31" s="3" t="str">
        <f>VLOOKUP(Q31&amp;R31,DeepSleepState!$D$3:$H$17,5, FALSE)</f>
        <v>No pull</v>
      </c>
    </row>
    <row r="32" spans="1:20" x14ac:dyDescent="0.25">
      <c r="A32" s="2">
        <v>25</v>
      </c>
      <c r="B32" s="3" t="s">
        <v>197</v>
      </c>
      <c r="C32" s="4" t="s">
        <v>198</v>
      </c>
      <c r="D32" s="5" t="s">
        <v>16</v>
      </c>
      <c r="E32" s="5" t="s">
        <v>16</v>
      </c>
      <c r="F32" s="5">
        <v>7</v>
      </c>
      <c r="G32" s="6" t="s">
        <v>199</v>
      </c>
      <c r="H32" s="6" t="s">
        <v>200</v>
      </c>
      <c r="I32" s="6" t="s">
        <v>201</v>
      </c>
      <c r="J32" s="6" t="s">
        <v>75</v>
      </c>
      <c r="K32" s="6" t="s">
        <v>202</v>
      </c>
      <c r="L32" s="6" t="s">
        <v>203</v>
      </c>
      <c r="M32" s="6" t="s">
        <v>204</v>
      </c>
      <c r="N32" s="6" t="s">
        <v>205</v>
      </c>
      <c r="O32" s="31">
        <v>2</v>
      </c>
      <c r="P32" s="3" t="str">
        <f t="shared" si="0"/>
        <v>rgmii2_rd3</v>
      </c>
      <c r="Q32" s="27" t="str">
        <f>VLOOKUP(P32,DeepSleepState!$A$2:$D$649,2,FALSE)</f>
        <v>INPUT</v>
      </c>
      <c r="R32" s="31" t="s">
        <v>1068</v>
      </c>
      <c r="S32" s="3" t="str">
        <f>VLOOKUP(Q32&amp;R32,DeepSleepState!$D$3:$H$17,4, FALSE)</f>
        <v>Not Required</v>
      </c>
      <c r="T32" s="3" t="str">
        <f>VLOOKUP(Q32&amp;R32,DeepSleepState!$D$3:$H$17,5, FALSE)</f>
        <v>No pull</v>
      </c>
    </row>
    <row r="33" spans="1:20" x14ac:dyDescent="0.25">
      <c r="A33" s="2">
        <v>26</v>
      </c>
      <c r="B33" s="3" t="s">
        <v>206</v>
      </c>
      <c r="C33" s="4" t="s">
        <v>207</v>
      </c>
      <c r="D33" s="5" t="s">
        <v>16</v>
      </c>
      <c r="E33" s="5" t="s">
        <v>16</v>
      </c>
      <c r="F33" s="5">
        <v>7</v>
      </c>
      <c r="G33" s="6" t="s">
        <v>208</v>
      </c>
      <c r="H33" s="6" t="s">
        <v>209</v>
      </c>
      <c r="I33" s="6" t="s">
        <v>210</v>
      </c>
      <c r="J33" s="6" t="s">
        <v>83</v>
      </c>
      <c r="K33" s="6" t="s">
        <v>211</v>
      </c>
      <c r="L33" s="6" t="s">
        <v>212</v>
      </c>
      <c r="M33" s="6" t="s">
        <v>213</v>
      </c>
      <c r="N33" s="6" t="s">
        <v>214</v>
      </c>
      <c r="O33" s="31">
        <v>2</v>
      </c>
      <c r="P33" s="3" t="str">
        <f t="shared" si="0"/>
        <v>rgmii2_rd2</v>
      </c>
      <c r="Q33" s="27" t="str">
        <f>VLOOKUP(P33,DeepSleepState!$A$2:$D$649,2,FALSE)</f>
        <v>INPUT</v>
      </c>
      <c r="R33" s="31" t="s">
        <v>1068</v>
      </c>
      <c r="S33" s="3" t="str">
        <f>VLOOKUP(Q33&amp;R33,DeepSleepState!$D$3:$H$17,4, FALSE)</f>
        <v>Not Required</v>
      </c>
      <c r="T33" s="3" t="str">
        <f>VLOOKUP(Q33&amp;R33,DeepSleepState!$D$3:$H$17,5, FALSE)</f>
        <v>No pull</v>
      </c>
    </row>
    <row r="34" spans="1:20" x14ac:dyDescent="0.25">
      <c r="A34" s="2">
        <v>27</v>
      </c>
      <c r="B34" s="3" t="s">
        <v>215</v>
      </c>
      <c r="C34" s="4" t="s">
        <v>216</v>
      </c>
      <c r="D34" s="5" t="s">
        <v>16</v>
      </c>
      <c r="E34" s="5" t="s">
        <v>16</v>
      </c>
      <c r="F34" s="5">
        <v>7</v>
      </c>
      <c r="G34" s="6" t="s">
        <v>217</v>
      </c>
      <c r="H34" s="6" t="s">
        <v>218</v>
      </c>
      <c r="I34" s="6" t="s">
        <v>219</v>
      </c>
      <c r="J34" s="6" t="s">
        <v>220</v>
      </c>
      <c r="K34" s="6" t="s">
        <v>221</v>
      </c>
      <c r="L34" s="6" t="s">
        <v>222</v>
      </c>
      <c r="M34" s="6" t="s">
        <v>223</v>
      </c>
      <c r="N34" s="6" t="s">
        <v>224</v>
      </c>
      <c r="O34" s="31">
        <v>2</v>
      </c>
      <c r="P34" s="3" t="str">
        <f t="shared" si="0"/>
        <v>rgmii2_rd1</v>
      </c>
      <c r="Q34" s="27" t="str">
        <f>VLOOKUP(P34,DeepSleepState!$A$2:$D$649,2,FALSE)</f>
        <v>INPUT</v>
      </c>
      <c r="R34" s="31" t="s">
        <v>1068</v>
      </c>
      <c r="S34" s="3" t="str">
        <f>VLOOKUP(Q34&amp;R34,DeepSleepState!$D$3:$H$17,4, FALSE)</f>
        <v>Not Required</v>
      </c>
      <c r="T34" s="3" t="str">
        <f>VLOOKUP(Q34&amp;R34,DeepSleepState!$D$3:$H$17,5, FALSE)</f>
        <v>No pull</v>
      </c>
    </row>
    <row r="35" spans="1:20" x14ac:dyDescent="0.25">
      <c r="A35" s="2">
        <v>28</v>
      </c>
      <c r="B35" s="3" t="s">
        <v>225</v>
      </c>
      <c r="C35" s="4" t="s">
        <v>226</v>
      </c>
      <c r="D35" s="5" t="s">
        <v>16</v>
      </c>
      <c r="E35" s="5" t="s">
        <v>16</v>
      </c>
      <c r="F35" s="5">
        <v>7</v>
      </c>
      <c r="G35" s="6" t="s">
        <v>227</v>
      </c>
      <c r="H35" s="6" t="s">
        <v>228</v>
      </c>
      <c r="I35" s="6" t="s">
        <v>229</v>
      </c>
      <c r="J35" s="6" t="s">
        <v>230</v>
      </c>
      <c r="K35" s="6" t="s">
        <v>231</v>
      </c>
      <c r="L35" s="6" t="s">
        <v>232</v>
      </c>
      <c r="M35" s="6" t="s">
        <v>233</v>
      </c>
      <c r="N35" s="6" t="s">
        <v>234</v>
      </c>
      <c r="O35" s="31">
        <v>2</v>
      </c>
      <c r="P35" s="3" t="str">
        <f t="shared" si="0"/>
        <v>rgmii2_rd0</v>
      </c>
      <c r="Q35" s="27" t="str">
        <f>VLOOKUP(P35,DeepSleepState!$A$2:$D$649,2,FALSE)</f>
        <v>INPUT</v>
      </c>
      <c r="R35" s="31" t="s">
        <v>1068</v>
      </c>
      <c r="S35" s="3" t="str">
        <f>VLOOKUP(Q35&amp;R35,DeepSleepState!$D$3:$H$17,4, FALSE)</f>
        <v>Not Required</v>
      </c>
      <c r="T35" s="3" t="str">
        <f>VLOOKUP(Q35&amp;R35,DeepSleepState!$D$3:$H$17,5, FALSE)</f>
        <v>No pull</v>
      </c>
    </row>
    <row r="36" spans="1:20" x14ac:dyDescent="0.25">
      <c r="A36" s="2">
        <v>29</v>
      </c>
      <c r="B36" s="3" t="s">
        <v>235</v>
      </c>
      <c r="C36" s="4" t="s">
        <v>236</v>
      </c>
      <c r="D36" s="5" t="s">
        <v>237</v>
      </c>
      <c r="E36" s="5" t="s">
        <v>237</v>
      </c>
      <c r="F36" s="5">
        <v>7</v>
      </c>
      <c r="G36" s="6" t="s">
        <v>238</v>
      </c>
      <c r="H36" s="6" t="s">
        <v>239</v>
      </c>
      <c r="I36" s="6" t="s">
        <v>240</v>
      </c>
      <c r="J36" s="6" t="s">
        <v>241</v>
      </c>
      <c r="K36" s="6" t="s">
        <v>242</v>
      </c>
      <c r="L36" s="6" t="s">
        <v>243</v>
      </c>
      <c r="M36" s="6" t="s">
        <v>244</v>
      </c>
      <c r="N36" s="6" t="s">
        <v>245</v>
      </c>
      <c r="O36" s="31">
        <v>0</v>
      </c>
      <c r="P36" s="3" t="str">
        <f t="shared" si="0"/>
        <v>gpmc_wait0</v>
      </c>
      <c r="Q36" s="27" t="str">
        <f>VLOOKUP(P36,DeepSleepState!$A$2:$D$649,2,FALSE)</f>
        <v>INPUT</v>
      </c>
      <c r="R36" s="31" t="s">
        <v>1068</v>
      </c>
      <c r="S36" s="3" t="str">
        <f>VLOOKUP(Q36&amp;R36,DeepSleepState!$D$3:$H$17,4, FALSE)</f>
        <v>Not Required</v>
      </c>
      <c r="T36" s="3" t="str">
        <f>VLOOKUP(Q36&amp;R36,DeepSleepState!$D$3:$H$17,5, FALSE)</f>
        <v>No pull</v>
      </c>
    </row>
    <row r="37" spans="1:20" x14ac:dyDescent="0.25">
      <c r="A37" s="2">
        <v>30</v>
      </c>
      <c r="B37" s="3" t="s">
        <v>246</v>
      </c>
      <c r="C37" s="4" t="s">
        <v>247</v>
      </c>
      <c r="D37" s="5" t="s">
        <v>237</v>
      </c>
      <c r="E37" s="5" t="s">
        <v>237</v>
      </c>
      <c r="F37" s="5">
        <v>7</v>
      </c>
      <c r="G37" s="6" t="s">
        <v>248</v>
      </c>
      <c r="H37" s="6" t="s">
        <v>249</v>
      </c>
      <c r="I37" s="6" t="s">
        <v>250</v>
      </c>
      <c r="J37" s="6" t="s">
        <v>251</v>
      </c>
      <c r="K37" s="6" t="s">
        <v>252</v>
      </c>
      <c r="L37" s="6" t="s">
        <v>253</v>
      </c>
      <c r="M37" s="6" t="s">
        <v>254</v>
      </c>
      <c r="N37" s="6" t="s">
        <v>255</v>
      </c>
      <c r="O37" s="31">
        <v>4</v>
      </c>
      <c r="P37" s="3" t="str">
        <f t="shared" si="0"/>
        <v>mmc2_sdcd</v>
      </c>
      <c r="Q37" s="27" t="str">
        <f>VLOOKUP(P37,DeepSleepState!$A$2:$D$649,2,FALSE)</f>
        <v>INPUT</v>
      </c>
      <c r="R37" s="31" t="s">
        <v>1068</v>
      </c>
      <c r="S37" s="3" t="str">
        <f>VLOOKUP(Q37&amp;R37,DeepSleepState!$D$3:$H$17,4, FALSE)</f>
        <v>Not Required</v>
      </c>
      <c r="T37" s="3" t="str">
        <f>VLOOKUP(Q37&amp;R37,DeepSleepState!$D$3:$H$17,5, FALSE)</f>
        <v>No pull</v>
      </c>
    </row>
    <row r="38" spans="1:20" x14ac:dyDescent="0.25">
      <c r="A38" s="2">
        <v>31</v>
      </c>
      <c r="B38" s="3" t="s">
        <v>256</v>
      </c>
      <c r="C38" s="4" t="s">
        <v>257</v>
      </c>
      <c r="D38" s="5" t="s">
        <v>237</v>
      </c>
      <c r="E38" s="5" t="s">
        <v>237</v>
      </c>
      <c r="F38" s="5">
        <v>7</v>
      </c>
      <c r="G38" s="6" t="s">
        <v>258</v>
      </c>
      <c r="H38" s="6" t="s">
        <v>259</v>
      </c>
      <c r="I38" s="6" t="s">
        <v>260</v>
      </c>
      <c r="J38" s="6" t="s">
        <v>118</v>
      </c>
      <c r="K38" s="6" t="s">
        <v>261</v>
      </c>
      <c r="L38" s="6" t="s">
        <v>262</v>
      </c>
      <c r="M38" s="6" t="s">
        <v>263</v>
      </c>
      <c r="N38" s="6" t="s">
        <v>264</v>
      </c>
      <c r="O38" s="31">
        <v>7</v>
      </c>
      <c r="P38" s="3" t="str">
        <f t="shared" si="0"/>
        <v>gpio1_28</v>
      </c>
      <c r="Q38" s="27" t="str">
        <f>VLOOKUP(P38,DeepSleepState!$A$2:$D$649,2,FALSE)</f>
        <v>INPUT</v>
      </c>
      <c r="R38" s="31" t="s">
        <v>1064</v>
      </c>
      <c r="S38" s="3" t="str">
        <f>VLOOKUP(Q38&amp;R38,DeepSleepState!$D$3:$H$17,4, FALSE)</f>
        <v>Not Required</v>
      </c>
      <c r="T38" s="3" t="str">
        <f>VLOOKUP(Q38&amp;R38,DeepSleepState!$D$3:$H$17,5, FALSE)</f>
        <v>Pull down</v>
      </c>
    </row>
    <row r="39" spans="1:20" x14ac:dyDescent="0.25">
      <c r="A39" s="2">
        <v>32</v>
      </c>
      <c r="B39" s="3" t="s">
        <v>265</v>
      </c>
      <c r="C39" s="4" t="s">
        <v>266</v>
      </c>
      <c r="D39" s="5" t="s">
        <v>237</v>
      </c>
      <c r="E39" s="5" t="s">
        <v>237</v>
      </c>
      <c r="F39" s="5">
        <v>7</v>
      </c>
      <c r="G39" s="6" t="s">
        <v>267</v>
      </c>
      <c r="H39" s="7"/>
      <c r="I39" s="7"/>
      <c r="J39" s="7"/>
      <c r="K39" s="7"/>
      <c r="L39" s="7"/>
      <c r="M39" s="7"/>
      <c r="N39" s="6" t="s">
        <v>268</v>
      </c>
      <c r="O39" s="31">
        <v>0</v>
      </c>
      <c r="P39" s="3" t="str">
        <f t="shared" si="0"/>
        <v>gpmc_csn0</v>
      </c>
      <c r="Q39" s="27" t="str">
        <f>VLOOKUP(P39,DeepSleepState!$A$2:$D$649,2,FALSE)</f>
        <v>OUTPUT HIGH</v>
      </c>
      <c r="R39" s="31" t="s">
        <v>1064</v>
      </c>
      <c r="S39" s="3" t="str">
        <f>VLOOKUP(Q39&amp;R39,DeepSleepState!$D$3:$H$17,4, FALSE)</f>
        <v>Not Required</v>
      </c>
      <c r="T39" s="3" t="str">
        <f>VLOOKUP(Q39&amp;R39,DeepSleepState!$D$3:$H$17,5, FALSE)</f>
        <v>No pull</v>
      </c>
    </row>
    <row r="40" spans="1:20" x14ac:dyDescent="0.25">
      <c r="A40" s="2">
        <v>33</v>
      </c>
      <c r="B40" s="3" t="s">
        <v>269</v>
      </c>
      <c r="C40" s="4" t="s">
        <v>270</v>
      </c>
      <c r="D40" s="5" t="s">
        <v>237</v>
      </c>
      <c r="E40" s="5" t="s">
        <v>237</v>
      </c>
      <c r="F40" s="5">
        <v>7</v>
      </c>
      <c r="G40" s="6" t="s">
        <v>271</v>
      </c>
      <c r="H40" s="6" t="s">
        <v>272</v>
      </c>
      <c r="I40" s="6" t="s">
        <v>273</v>
      </c>
      <c r="J40" s="6" t="s">
        <v>274</v>
      </c>
      <c r="K40" s="6" t="s">
        <v>275</v>
      </c>
      <c r="L40" s="6" t="s">
        <v>276</v>
      </c>
      <c r="M40" s="6" t="s">
        <v>277</v>
      </c>
      <c r="N40" s="6" t="s">
        <v>278</v>
      </c>
      <c r="O40" s="31">
        <v>7</v>
      </c>
      <c r="P40" s="3" t="str">
        <f t="shared" si="0"/>
        <v>gpio1_30</v>
      </c>
      <c r="Q40" s="27" t="str">
        <f>VLOOKUP(P40,DeepSleepState!$A$2:$D$649,2,FALSE)</f>
        <v>INPUT</v>
      </c>
      <c r="R40" s="31" t="s">
        <v>1064</v>
      </c>
      <c r="S40" s="3" t="str">
        <f>VLOOKUP(Q40&amp;R40,DeepSleepState!$D$3:$H$17,4, FALSE)</f>
        <v>Not Required</v>
      </c>
      <c r="T40" s="3" t="str">
        <f>VLOOKUP(Q40&amp;R40,DeepSleepState!$D$3:$H$17,5, FALSE)</f>
        <v>Pull down</v>
      </c>
    </row>
    <row r="41" spans="1:20" x14ac:dyDescent="0.25">
      <c r="A41" s="2">
        <v>34</v>
      </c>
      <c r="B41" s="3" t="s">
        <v>279</v>
      </c>
      <c r="C41" s="4" t="s">
        <v>280</v>
      </c>
      <c r="D41" s="5" t="s">
        <v>237</v>
      </c>
      <c r="E41" s="5" t="s">
        <v>237</v>
      </c>
      <c r="F41" s="5">
        <v>7</v>
      </c>
      <c r="G41" s="6" t="s">
        <v>281</v>
      </c>
      <c r="H41" s="6" t="s">
        <v>258</v>
      </c>
      <c r="I41" s="6" t="s">
        <v>282</v>
      </c>
      <c r="J41" s="6" t="s">
        <v>283</v>
      </c>
      <c r="K41" s="6" t="s">
        <v>284</v>
      </c>
      <c r="L41" s="6" t="s">
        <v>285</v>
      </c>
      <c r="M41" s="6" t="s">
        <v>286</v>
      </c>
      <c r="N41" s="6" t="s">
        <v>287</v>
      </c>
      <c r="O41" s="31">
        <v>7</v>
      </c>
      <c r="P41" s="3" t="str">
        <f t="shared" si="0"/>
        <v>gpio1_31</v>
      </c>
      <c r="Q41" s="27" t="str">
        <f>VLOOKUP(P41,DeepSleepState!$A$2:$D$649,2,FALSE)</f>
        <v>INPUT</v>
      </c>
      <c r="R41" s="31" t="s">
        <v>1064</v>
      </c>
      <c r="S41" s="3" t="str">
        <f>VLOOKUP(Q41&amp;R41,DeepSleepState!$D$3:$H$17,4, FALSE)</f>
        <v>Not Required</v>
      </c>
      <c r="T41" s="3" t="str">
        <f>VLOOKUP(Q41&amp;R41,DeepSleepState!$D$3:$H$17,5, FALSE)</f>
        <v>Pull down</v>
      </c>
    </row>
    <row r="42" spans="1:20" x14ac:dyDescent="0.25">
      <c r="A42" s="2">
        <v>35</v>
      </c>
      <c r="B42" s="3" t="s">
        <v>288</v>
      </c>
      <c r="C42" s="4" t="s">
        <v>289</v>
      </c>
      <c r="D42" s="5" t="s">
        <v>237</v>
      </c>
      <c r="E42" s="5" t="s">
        <v>237</v>
      </c>
      <c r="F42" s="5">
        <v>7</v>
      </c>
      <c r="G42" s="6" t="s">
        <v>290</v>
      </c>
      <c r="H42" s="7"/>
      <c r="I42" s="7"/>
      <c r="J42" s="6" t="s">
        <v>291</v>
      </c>
      <c r="K42" s="6" t="s">
        <v>292</v>
      </c>
      <c r="L42" s="6" t="s">
        <v>293</v>
      </c>
      <c r="M42" s="6" t="s">
        <v>294</v>
      </c>
      <c r="N42" s="6" t="s">
        <v>295</v>
      </c>
      <c r="O42" s="31">
        <v>7</v>
      </c>
      <c r="P42" s="3" t="str">
        <f t="shared" si="0"/>
        <v>gpio2_0</v>
      </c>
      <c r="Q42" s="27" t="str">
        <f>VLOOKUP(P42,DeepSleepState!$A$2:$D$649,2,FALSE)</f>
        <v>INPUT</v>
      </c>
      <c r="R42" s="31" t="s">
        <v>1064</v>
      </c>
      <c r="S42" s="3" t="str">
        <f>VLOOKUP(Q42&amp;R42,DeepSleepState!$D$3:$H$17,4, FALSE)</f>
        <v>Not Required</v>
      </c>
      <c r="T42" s="3" t="str">
        <f>VLOOKUP(Q42&amp;R42,DeepSleepState!$D$3:$H$17,5, FALSE)</f>
        <v>Pull down</v>
      </c>
    </row>
    <row r="43" spans="1:20" x14ac:dyDescent="0.25">
      <c r="A43" s="2">
        <v>36</v>
      </c>
      <c r="B43" s="3" t="s">
        <v>296</v>
      </c>
      <c r="C43" s="4" t="s">
        <v>297</v>
      </c>
      <c r="D43" s="5" t="s">
        <v>16</v>
      </c>
      <c r="E43" s="5" t="s">
        <v>16</v>
      </c>
      <c r="F43" s="5">
        <v>7</v>
      </c>
      <c r="G43" s="6" t="s">
        <v>272</v>
      </c>
      <c r="H43" s="6" t="s">
        <v>298</v>
      </c>
      <c r="I43" s="6" t="s">
        <v>299</v>
      </c>
      <c r="J43" s="6" t="s">
        <v>300</v>
      </c>
      <c r="K43" s="6" t="s">
        <v>301</v>
      </c>
      <c r="L43" s="6" t="s">
        <v>302</v>
      </c>
      <c r="M43" s="6" t="s">
        <v>303</v>
      </c>
      <c r="N43" s="6" t="s">
        <v>304</v>
      </c>
      <c r="O43" s="31">
        <v>7</v>
      </c>
      <c r="P43" s="3" t="str">
        <f t="shared" si="0"/>
        <v>gpio2_1</v>
      </c>
      <c r="Q43" s="27" t="str">
        <f>VLOOKUP(P43,DeepSleepState!$A$2:$D$649,2,FALSE)</f>
        <v>INPUT</v>
      </c>
      <c r="R43" s="31" t="s">
        <v>1064</v>
      </c>
      <c r="S43" s="3" t="str">
        <f>VLOOKUP(Q43&amp;R43,DeepSleepState!$D$3:$H$17,4, FALSE)</f>
        <v>Not Required</v>
      </c>
      <c r="T43" s="3" t="str">
        <f>VLOOKUP(Q43&amp;R43,DeepSleepState!$D$3:$H$17,5, FALSE)</f>
        <v>Pull down</v>
      </c>
    </row>
    <row r="44" spans="1:20" x14ac:dyDescent="0.25">
      <c r="A44" s="2">
        <v>37</v>
      </c>
      <c r="B44" s="3" t="s">
        <v>305</v>
      </c>
      <c r="C44" s="4" t="s">
        <v>306</v>
      </c>
      <c r="D44" s="5" t="s">
        <v>237</v>
      </c>
      <c r="E44" s="5" t="s">
        <v>237</v>
      </c>
      <c r="F44" s="5">
        <v>7</v>
      </c>
      <c r="G44" s="6" t="s">
        <v>307</v>
      </c>
      <c r="H44" s="7"/>
      <c r="I44" s="6" t="s">
        <v>308</v>
      </c>
      <c r="J44" s="7"/>
      <c r="K44" s="7"/>
      <c r="L44" s="7"/>
      <c r="M44" s="7"/>
      <c r="N44" s="6" t="s">
        <v>309</v>
      </c>
      <c r="O44" s="31">
        <v>0</v>
      </c>
      <c r="P44" s="3" t="str">
        <f t="shared" si="0"/>
        <v>gpmc_advn_ale</v>
      </c>
      <c r="Q44" s="27" t="str">
        <f>VLOOKUP(P44,DeepSleepState!$A$2:$D$649,2,FALSE)</f>
        <v>OUTPUT LOW</v>
      </c>
      <c r="R44" s="31" t="s">
        <v>1064</v>
      </c>
      <c r="S44" s="3" t="str">
        <f>VLOOKUP(Q44&amp;R44,DeepSleepState!$D$3:$H$17,4, FALSE)</f>
        <v>Not Required</v>
      </c>
      <c r="T44" s="3" t="str">
        <f>VLOOKUP(Q44&amp;R44,DeepSleepState!$D$3:$H$17,5, FALSE)</f>
        <v>No pull</v>
      </c>
    </row>
    <row r="45" spans="1:20" x14ac:dyDescent="0.25">
      <c r="A45" s="2">
        <v>38</v>
      </c>
      <c r="B45" s="3" t="s">
        <v>310</v>
      </c>
      <c r="C45" s="4" t="s">
        <v>311</v>
      </c>
      <c r="D45" s="5" t="s">
        <v>237</v>
      </c>
      <c r="E45" s="5" t="s">
        <v>237</v>
      </c>
      <c r="F45" s="5">
        <v>7</v>
      </c>
      <c r="G45" s="6" t="s">
        <v>312</v>
      </c>
      <c r="H45" s="7"/>
      <c r="I45" s="6" t="s">
        <v>313</v>
      </c>
      <c r="J45" s="7"/>
      <c r="K45" s="7"/>
      <c r="L45" s="7"/>
      <c r="M45" s="7"/>
      <c r="N45" s="6" t="s">
        <v>314</v>
      </c>
      <c r="O45" s="31">
        <v>0</v>
      </c>
      <c r="P45" s="3" t="str">
        <f t="shared" si="0"/>
        <v>gpmc_oen_ren</v>
      </c>
      <c r="Q45" s="27" t="str">
        <f>VLOOKUP(P45,DeepSleepState!$A$2:$D$649,2,FALSE)</f>
        <v>OUTPUT HIGH</v>
      </c>
      <c r="R45" s="31" t="s">
        <v>1064</v>
      </c>
      <c r="S45" s="3" t="str">
        <f>VLOOKUP(Q45&amp;R45,DeepSleepState!$D$3:$H$17,4, FALSE)</f>
        <v>Not Required</v>
      </c>
      <c r="T45" s="3" t="str">
        <f>VLOOKUP(Q45&amp;R45,DeepSleepState!$D$3:$H$17,5, FALSE)</f>
        <v>No pull</v>
      </c>
    </row>
    <row r="46" spans="1:20" x14ac:dyDescent="0.25">
      <c r="A46" s="2">
        <v>39</v>
      </c>
      <c r="B46" s="3" t="s">
        <v>315</v>
      </c>
      <c r="C46" s="4" t="s">
        <v>316</v>
      </c>
      <c r="D46" s="5" t="s">
        <v>237</v>
      </c>
      <c r="E46" s="5" t="s">
        <v>237</v>
      </c>
      <c r="F46" s="5">
        <v>7</v>
      </c>
      <c r="G46" s="6" t="s">
        <v>317</v>
      </c>
      <c r="H46" s="7"/>
      <c r="I46" s="6" t="s">
        <v>318</v>
      </c>
      <c r="J46" s="7"/>
      <c r="K46" s="7"/>
      <c r="L46" s="7"/>
      <c r="M46" s="7"/>
      <c r="N46" s="6" t="s">
        <v>319</v>
      </c>
      <c r="O46" s="31">
        <v>0</v>
      </c>
      <c r="P46" s="3" t="str">
        <f t="shared" si="0"/>
        <v>gpmc_wen</v>
      </c>
      <c r="Q46" s="27" t="str">
        <f>VLOOKUP(P46,DeepSleepState!$A$2:$D$649,2,FALSE)</f>
        <v>OUTPUT HIGH</v>
      </c>
      <c r="R46" s="31" t="s">
        <v>1064</v>
      </c>
      <c r="S46" s="3" t="str">
        <f>VLOOKUP(Q46&amp;R46,DeepSleepState!$D$3:$H$17,4, FALSE)</f>
        <v>Not Required</v>
      </c>
      <c r="T46" s="3" t="str">
        <f>VLOOKUP(Q46&amp;R46,DeepSleepState!$D$3:$H$17,5, FALSE)</f>
        <v>No pull</v>
      </c>
    </row>
    <row r="47" spans="1:20" x14ac:dyDescent="0.25">
      <c r="A47" s="2">
        <v>40</v>
      </c>
      <c r="B47" s="3" t="s">
        <v>320</v>
      </c>
      <c r="C47" s="4" t="s">
        <v>321</v>
      </c>
      <c r="D47" s="5" t="s">
        <v>237</v>
      </c>
      <c r="E47" s="5" t="s">
        <v>237</v>
      </c>
      <c r="F47" s="5">
        <v>7</v>
      </c>
      <c r="G47" s="6" t="s">
        <v>322</v>
      </c>
      <c r="H47" s="7"/>
      <c r="I47" s="6" t="s">
        <v>323</v>
      </c>
      <c r="J47" s="7"/>
      <c r="K47" s="7"/>
      <c r="L47" s="7"/>
      <c r="M47" s="7"/>
      <c r="N47" s="6" t="s">
        <v>324</v>
      </c>
      <c r="O47" s="31">
        <v>0</v>
      </c>
      <c r="P47" s="3" t="str">
        <f t="shared" si="0"/>
        <v>gpmc_be0n_cle</v>
      </c>
      <c r="Q47" s="27" t="str">
        <f>VLOOKUP(P47,DeepSleepState!$A$2:$D$649,2,FALSE)</f>
        <v>OUTPUT LOW</v>
      </c>
      <c r="R47" s="31" t="s">
        <v>1064</v>
      </c>
      <c r="S47" s="3" t="str">
        <f>VLOOKUP(Q47&amp;R47,DeepSleepState!$D$3:$H$17,4, FALSE)</f>
        <v>Not Required</v>
      </c>
      <c r="T47" s="3" t="str">
        <f>VLOOKUP(Q47&amp;R47,DeepSleepState!$D$3:$H$17,5, FALSE)</f>
        <v>No pull</v>
      </c>
    </row>
    <row r="48" spans="1:20" x14ac:dyDescent="0.25">
      <c r="A48" s="2">
        <v>41</v>
      </c>
      <c r="B48" s="3" t="s">
        <v>325</v>
      </c>
      <c r="C48" s="4" t="s">
        <v>326</v>
      </c>
      <c r="D48" s="5" t="s">
        <v>327</v>
      </c>
      <c r="E48" s="5" t="s">
        <v>327</v>
      </c>
      <c r="F48" s="5">
        <v>7</v>
      </c>
      <c r="G48" s="6" t="s">
        <v>328</v>
      </c>
      <c r="H48" s="6" t="s">
        <v>125</v>
      </c>
      <c r="I48" s="6" t="s">
        <v>61</v>
      </c>
      <c r="J48" s="6" t="s">
        <v>60</v>
      </c>
      <c r="K48" s="7"/>
      <c r="L48" s="6" t="s">
        <v>329</v>
      </c>
      <c r="M48" s="6" t="s">
        <v>330</v>
      </c>
      <c r="N48" s="6" t="s">
        <v>331</v>
      </c>
      <c r="O48" s="31">
        <v>0</v>
      </c>
      <c r="P48" s="3" t="str">
        <f t="shared" si="0"/>
        <v>lcd_data0</v>
      </c>
      <c r="Q48" s="27" t="str">
        <f>VLOOKUP(P48,DeepSleepState!$A$2:$D$649,2,FALSE)</f>
        <v>INPUT</v>
      </c>
      <c r="R48" s="31" t="s">
        <v>1067</v>
      </c>
      <c r="S48" s="3" t="str">
        <f>VLOOKUP(Q48&amp;R48,DeepSleepState!$D$3:$H$17,4, FALSE)</f>
        <v>Not Required</v>
      </c>
      <c r="T48" s="3" t="str">
        <f>VLOOKUP(Q48&amp;R48,DeepSleepState!$D$3:$H$17,5, FALSE)</f>
        <v>No pull</v>
      </c>
    </row>
    <row r="49" spans="1:20" x14ac:dyDescent="0.25">
      <c r="A49" s="2">
        <v>42</v>
      </c>
      <c r="B49" s="3" t="s">
        <v>332</v>
      </c>
      <c r="C49" s="4" t="s">
        <v>333</v>
      </c>
      <c r="D49" s="5" t="s">
        <v>327</v>
      </c>
      <c r="E49" s="5" t="s">
        <v>327</v>
      </c>
      <c r="F49" s="5">
        <v>7</v>
      </c>
      <c r="G49" s="6" t="s">
        <v>334</v>
      </c>
      <c r="H49" s="6" t="s">
        <v>135</v>
      </c>
      <c r="I49" s="6" t="s">
        <v>77</v>
      </c>
      <c r="J49" s="6" t="s">
        <v>68</v>
      </c>
      <c r="K49" s="7"/>
      <c r="L49" s="6" t="s">
        <v>335</v>
      </c>
      <c r="M49" s="6" t="s">
        <v>336</v>
      </c>
      <c r="N49" s="6" t="s">
        <v>337</v>
      </c>
      <c r="O49" s="31">
        <v>0</v>
      </c>
      <c r="P49" s="3" t="str">
        <f t="shared" si="0"/>
        <v>lcd_data1</v>
      </c>
      <c r="Q49" s="27" t="str">
        <f>VLOOKUP(P49,DeepSleepState!$A$2:$D$649,2,FALSE)</f>
        <v>INPUT</v>
      </c>
      <c r="R49" s="31" t="s">
        <v>1067</v>
      </c>
      <c r="S49" s="3" t="str">
        <f>VLOOKUP(Q49&amp;R49,DeepSleepState!$D$3:$H$17,4, FALSE)</f>
        <v>Not Required</v>
      </c>
      <c r="T49" s="3" t="str">
        <f>VLOOKUP(Q49&amp;R49,DeepSleepState!$D$3:$H$17,5, FALSE)</f>
        <v>No pull</v>
      </c>
    </row>
    <row r="50" spans="1:20" x14ac:dyDescent="0.25">
      <c r="A50" s="2">
        <v>43</v>
      </c>
      <c r="B50" s="3" t="s">
        <v>338</v>
      </c>
      <c r="C50" s="4" t="s">
        <v>339</v>
      </c>
      <c r="D50" s="5" t="s">
        <v>327</v>
      </c>
      <c r="E50" s="5" t="s">
        <v>327</v>
      </c>
      <c r="F50" s="5">
        <v>7</v>
      </c>
      <c r="G50" s="6" t="s">
        <v>340</v>
      </c>
      <c r="H50" s="6" t="s">
        <v>143</v>
      </c>
      <c r="I50" s="6" t="s">
        <v>85</v>
      </c>
      <c r="J50" s="6" t="s">
        <v>76</v>
      </c>
      <c r="K50" s="7"/>
      <c r="L50" s="6" t="s">
        <v>341</v>
      </c>
      <c r="M50" s="6" t="s">
        <v>342</v>
      </c>
      <c r="N50" s="6" t="s">
        <v>343</v>
      </c>
      <c r="O50" s="31">
        <v>0</v>
      </c>
      <c r="P50" s="3" t="str">
        <f t="shared" si="0"/>
        <v>lcd_data2</v>
      </c>
      <c r="Q50" s="27" t="str">
        <f>VLOOKUP(P50,DeepSleepState!$A$2:$D$649,2,FALSE)</f>
        <v>INPUT</v>
      </c>
      <c r="R50" s="31" t="s">
        <v>1067</v>
      </c>
      <c r="S50" s="3" t="str">
        <f>VLOOKUP(Q50&amp;R50,DeepSleepState!$D$3:$H$17,4, FALSE)</f>
        <v>Not Required</v>
      </c>
      <c r="T50" s="3" t="str">
        <f>VLOOKUP(Q50&amp;R50,DeepSleepState!$D$3:$H$17,5, FALSE)</f>
        <v>No pull</v>
      </c>
    </row>
    <row r="51" spans="1:20" x14ac:dyDescent="0.25">
      <c r="A51" s="2">
        <v>44</v>
      </c>
      <c r="B51" s="3" t="s">
        <v>344</v>
      </c>
      <c r="C51" s="4" t="s">
        <v>345</v>
      </c>
      <c r="D51" s="5" t="s">
        <v>327</v>
      </c>
      <c r="E51" s="5" t="s">
        <v>327</v>
      </c>
      <c r="F51" s="5">
        <v>7</v>
      </c>
      <c r="G51" s="6" t="s">
        <v>346</v>
      </c>
      <c r="H51" s="6" t="s">
        <v>152</v>
      </c>
      <c r="I51" s="6" t="s">
        <v>93</v>
      </c>
      <c r="J51" s="6" t="s">
        <v>84</v>
      </c>
      <c r="K51" s="7"/>
      <c r="L51" s="6" t="s">
        <v>347</v>
      </c>
      <c r="M51" s="6" t="s">
        <v>348</v>
      </c>
      <c r="N51" s="6" t="s">
        <v>349</v>
      </c>
      <c r="O51" s="31">
        <v>0</v>
      </c>
      <c r="P51" s="3" t="str">
        <f t="shared" si="0"/>
        <v>lcd_data3</v>
      </c>
      <c r="Q51" s="27" t="str">
        <f>VLOOKUP(P51,DeepSleepState!$A$2:$D$649,2,FALSE)</f>
        <v>INPUT</v>
      </c>
      <c r="R51" s="31" t="s">
        <v>1067</v>
      </c>
      <c r="S51" s="3" t="str">
        <f>VLOOKUP(Q51&amp;R51,DeepSleepState!$D$3:$H$17,4, FALSE)</f>
        <v>Not Required</v>
      </c>
      <c r="T51" s="3" t="str">
        <f>VLOOKUP(Q51&amp;R51,DeepSleepState!$D$3:$H$17,5, FALSE)</f>
        <v>No pull</v>
      </c>
    </row>
    <row r="52" spans="1:20" x14ac:dyDescent="0.25">
      <c r="A52" s="2">
        <v>45</v>
      </c>
      <c r="B52" s="3" t="s">
        <v>350</v>
      </c>
      <c r="C52" s="4" t="s">
        <v>351</v>
      </c>
      <c r="D52" s="5" t="s">
        <v>327</v>
      </c>
      <c r="E52" s="5" t="s">
        <v>327</v>
      </c>
      <c r="F52" s="5">
        <v>7</v>
      </c>
      <c r="G52" s="6" t="s">
        <v>352</v>
      </c>
      <c r="H52" s="6" t="s">
        <v>161</v>
      </c>
      <c r="I52" s="6" t="s">
        <v>102</v>
      </c>
      <c r="J52" s="6" t="s">
        <v>92</v>
      </c>
      <c r="K52" s="7"/>
      <c r="L52" s="6" t="s">
        <v>353</v>
      </c>
      <c r="M52" s="6" t="s">
        <v>354</v>
      </c>
      <c r="N52" s="6" t="s">
        <v>355</v>
      </c>
      <c r="O52" s="31">
        <v>0</v>
      </c>
      <c r="P52" s="3" t="str">
        <f t="shared" si="0"/>
        <v>lcd_data4</v>
      </c>
      <c r="Q52" s="27" t="str">
        <f>VLOOKUP(P52,DeepSleepState!$A$2:$D$649,2,FALSE)</f>
        <v>INPUT</v>
      </c>
      <c r="R52" s="31" t="s">
        <v>1067</v>
      </c>
      <c r="S52" s="3" t="str">
        <f>VLOOKUP(Q52&amp;R52,DeepSleepState!$D$3:$H$17,4, FALSE)</f>
        <v>Not Required</v>
      </c>
      <c r="T52" s="3" t="str">
        <f>VLOOKUP(Q52&amp;R52,DeepSleepState!$D$3:$H$17,5, FALSE)</f>
        <v>No pull</v>
      </c>
    </row>
    <row r="53" spans="1:20" x14ac:dyDescent="0.25">
      <c r="A53" s="2">
        <v>46</v>
      </c>
      <c r="B53" s="3" t="s">
        <v>356</v>
      </c>
      <c r="C53" s="4" t="s">
        <v>357</v>
      </c>
      <c r="D53" s="5" t="s">
        <v>327</v>
      </c>
      <c r="E53" s="5" t="s">
        <v>327</v>
      </c>
      <c r="F53" s="5">
        <v>7</v>
      </c>
      <c r="G53" s="6" t="s">
        <v>358</v>
      </c>
      <c r="H53" s="6" t="s">
        <v>171</v>
      </c>
      <c r="I53" s="6" t="s">
        <v>111</v>
      </c>
      <c r="J53" s="6" t="s">
        <v>101</v>
      </c>
      <c r="K53" s="7"/>
      <c r="L53" s="6" t="s">
        <v>359</v>
      </c>
      <c r="M53" s="6" t="s">
        <v>360</v>
      </c>
      <c r="N53" s="6" t="s">
        <v>361</v>
      </c>
      <c r="O53" s="31">
        <v>0</v>
      </c>
      <c r="P53" s="3" t="str">
        <f t="shared" si="0"/>
        <v>lcd_data5</v>
      </c>
      <c r="Q53" s="27" t="str">
        <f>VLOOKUP(P53,DeepSleepState!$A$2:$D$649,2,FALSE)</f>
        <v>INPUT</v>
      </c>
      <c r="R53" s="31" t="s">
        <v>1067</v>
      </c>
      <c r="S53" s="3" t="str">
        <f>VLOOKUP(Q53&amp;R53,DeepSleepState!$D$3:$H$17,4, FALSE)</f>
        <v>Not Required</v>
      </c>
      <c r="T53" s="3" t="str">
        <f>VLOOKUP(Q53&amp;R53,DeepSleepState!$D$3:$H$17,5, FALSE)</f>
        <v>No pull</v>
      </c>
    </row>
    <row r="54" spans="1:20" x14ac:dyDescent="0.25">
      <c r="A54" s="2">
        <v>47</v>
      </c>
      <c r="B54" s="3" t="s">
        <v>362</v>
      </c>
      <c r="C54" s="4" t="s">
        <v>363</v>
      </c>
      <c r="D54" s="5" t="s">
        <v>327</v>
      </c>
      <c r="E54" s="5" t="s">
        <v>327</v>
      </c>
      <c r="F54" s="5">
        <v>7</v>
      </c>
      <c r="G54" s="6" t="s">
        <v>364</v>
      </c>
      <c r="H54" s="6" t="s">
        <v>181</v>
      </c>
      <c r="I54" s="6" t="s">
        <v>274</v>
      </c>
      <c r="J54" s="6" t="s">
        <v>110</v>
      </c>
      <c r="K54" s="6" t="s">
        <v>275</v>
      </c>
      <c r="L54" s="6" t="s">
        <v>365</v>
      </c>
      <c r="M54" s="6" t="s">
        <v>366</v>
      </c>
      <c r="N54" s="6" t="s">
        <v>367</v>
      </c>
      <c r="O54" s="31">
        <v>0</v>
      </c>
      <c r="P54" s="3" t="str">
        <f t="shared" si="0"/>
        <v>lcd_data6</v>
      </c>
      <c r="Q54" s="27" t="str">
        <f>VLOOKUP(P54,DeepSleepState!$A$2:$D$649,2,FALSE)</f>
        <v>INPUT</v>
      </c>
      <c r="R54" s="31" t="s">
        <v>1067</v>
      </c>
      <c r="S54" s="3" t="str">
        <f>VLOOKUP(Q54&amp;R54,DeepSleepState!$D$3:$H$17,4, FALSE)</f>
        <v>Not Required</v>
      </c>
      <c r="T54" s="3" t="str">
        <f>VLOOKUP(Q54&amp;R54,DeepSleepState!$D$3:$H$17,5, FALSE)</f>
        <v>No pull</v>
      </c>
    </row>
    <row r="55" spans="1:20" x14ac:dyDescent="0.25">
      <c r="A55" s="2">
        <v>48</v>
      </c>
      <c r="B55" s="3" t="s">
        <v>368</v>
      </c>
      <c r="C55" s="4" t="s">
        <v>369</v>
      </c>
      <c r="D55" s="5" t="s">
        <v>327</v>
      </c>
      <c r="E55" s="5" t="s">
        <v>327</v>
      </c>
      <c r="F55" s="5">
        <v>7</v>
      </c>
      <c r="G55" s="6" t="s">
        <v>370</v>
      </c>
      <c r="H55" s="6" t="s">
        <v>190</v>
      </c>
      <c r="I55" s="6" t="s">
        <v>283</v>
      </c>
      <c r="J55" s="6" t="s">
        <v>119</v>
      </c>
      <c r="K55" s="6" t="s">
        <v>284</v>
      </c>
      <c r="L55" s="6" t="s">
        <v>371</v>
      </c>
      <c r="M55" s="6" t="s">
        <v>372</v>
      </c>
      <c r="N55" s="6" t="s">
        <v>373</v>
      </c>
      <c r="O55" s="31">
        <v>0</v>
      </c>
      <c r="P55" s="3" t="str">
        <f t="shared" si="0"/>
        <v>lcd_data7</v>
      </c>
      <c r="Q55" s="27" t="str">
        <f>VLOOKUP(P55,DeepSleepState!$A$2:$D$649,2,FALSE)</f>
        <v>INPUT</v>
      </c>
      <c r="R55" s="31" t="s">
        <v>1067</v>
      </c>
      <c r="S55" s="3" t="str">
        <f>VLOOKUP(Q55&amp;R55,DeepSleepState!$D$3:$H$17,4, FALSE)</f>
        <v>Not Required</v>
      </c>
      <c r="T55" s="3" t="str">
        <f>VLOOKUP(Q55&amp;R55,DeepSleepState!$D$3:$H$17,5, FALSE)</f>
        <v>No pull</v>
      </c>
    </row>
    <row r="56" spans="1:20" x14ac:dyDescent="0.25">
      <c r="A56" s="2">
        <v>49</v>
      </c>
      <c r="B56" s="3" t="s">
        <v>374</v>
      </c>
      <c r="C56" s="4" t="s">
        <v>375</v>
      </c>
      <c r="D56" s="5" t="s">
        <v>327</v>
      </c>
      <c r="E56" s="5" t="s">
        <v>327</v>
      </c>
      <c r="F56" s="5">
        <v>7</v>
      </c>
      <c r="G56" s="6" t="s">
        <v>376</v>
      </c>
      <c r="H56" s="6" t="s">
        <v>377</v>
      </c>
      <c r="I56" s="6" t="s">
        <v>131</v>
      </c>
      <c r="J56" s="6" t="s">
        <v>204</v>
      </c>
      <c r="K56" s="6" t="s">
        <v>378</v>
      </c>
      <c r="L56" s="6" t="s">
        <v>379</v>
      </c>
      <c r="M56" s="6" t="s">
        <v>380</v>
      </c>
      <c r="N56" s="6" t="s">
        <v>381</v>
      </c>
      <c r="O56" s="31">
        <v>0</v>
      </c>
      <c r="P56" s="3" t="str">
        <f t="shared" si="0"/>
        <v>lcd_data8</v>
      </c>
      <c r="Q56" s="27" t="str">
        <f>VLOOKUP(P56,DeepSleepState!$A$2:$D$649,2,FALSE)</f>
        <v>INPUT</v>
      </c>
      <c r="R56" s="31" t="s">
        <v>1067</v>
      </c>
      <c r="S56" s="3" t="str">
        <f>VLOOKUP(Q56&amp;R56,DeepSleepState!$D$3:$H$17,4, FALSE)</f>
        <v>Not Required</v>
      </c>
      <c r="T56" s="3" t="str">
        <f>VLOOKUP(Q56&amp;R56,DeepSleepState!$D$3:$H$17,5, FALSE)</f>
        <v>No pull</v>
      </c>
    </row>
    <row r="57" spans="1:20" x14ac:dyDescent="0.25">
      <c r="A57" s="2">
        <v>50</v>
      </c>
      <c r="B57" s="3" t="s">
        <v>382</v>
      </c>
      <c r="C57" s="4" t="s">
        <v>383</v>
      </c>
      <c r="D57" s="5" t="s">
        <v>327</v>
      </c>
      <c r="E57" s="5" t="s">
        <v>327</v>
      </c>
      <c r="F57" s="5">
        <v>7</v>
      </c>
      <c r="G57" s="6" t="s">
        <v>384</v>
      </c>
      <c r="H57" s="6" t="s">
        <v>385</v>
      </c>
      <c r="I57" s="6" t="s">
        <v>84</v>
      </c>
      <c r="J57" s="6" t="s">
        <v>213</v>
      </c>
      <c r="K57" s="6" t="s">
        <v>386</v>
      </c>
      <c r="L57" s="6" t="s">
        <v>387</v>
      </c>
      <c r="M57" s="6" t="s">
        <v>388</v>
      </c>
      <c r="N57" s="6" t="s">
        <v>389</v>
      </c>
      <c r="O57" s="31">
        <v>0</v>
      </c>
      <c r="P57" s="3" t="str">
        <f t="shared" si="0"/>
        <v>lcd_data9</v>
      </c>
      <c r="Q57" s="27" t="str">
        <f>VLOOKUP(P57,DeepSleepState!$A$2:$D$649,2,FALSE)</f>
        <v>INPUT</v>
      </c>
      <c r="R57" s="31" t="s">
        <v>1067</v>
      </c>
      <c r="S57" s="3" t="str">
        <f>VLOOKUP(Q57&amp;R57,DeepSleepState!$D$3:$H$17,4, FALSE)</f>
        <v>Not Required</v>
      </c>
      <c r="T57" s="3" t="str">
        <f>VLOOKUP(Q57&amp;R57,DeepSleepState!$D$3:$H$17,5, FALSE)</f>
        <v>No pull</v>
      </c>
    </row>
    <row r="58" spans="1:20" x14ac:dyDescent="0.25">
      <c r="A58" s="2">
        <v>51</v>
      </c>
      <c r="B58" s="3" t="s">
        <v>390</v>
      </c>
      <c r="C58" s="4" t="s">
        <v>391</v>
      </c>
      <c r="D58" s="5" t="s">
        <v>327</v>
      </c>
      <c r="E58" s="5" t="s">
        <v>327</v>
      </c>
      <c r="F58" s="5">
        <v>7</v>
      </c>
      <c r="G58" s="6" t="s">
        <v>392</v>
      </c>
      <c r="H58" s="6" t="s">
        <v>393</v>
      </c>
      <c r="I58" s="6" t="s">
        <v>148</v>
      </c>
      <c r="J58" s="6" t="s">
        <v>223</v>
      </c>
      <c r="K58" s="7"/>
      <c r="L58" s="6" t="s">
        <v>394</v>
      </c>
      <c r="M58" s="6" t="s">
        <v>395</v>
      </c>
      <c r="N58" s="6" t="s">
        <v>396</v>
      </c>
      <c r="O58" s="31">
        <v>0</v>
      </c>
      <c r="P58" s="3" t="str">
        <f t="shared" si="0"/>
        <v>lcd_data10</v>
      </c>
      <c r="Q58" s="27" t="str">
        <f>VLOOKUP(P58,DeepSleepState!$A$2:$D$649,2,FALSE)</f>
        <v>INPUT</v>
      </c>
      <c r="R58" s="31" t="s">
        <v>1067</v>
      </c>
      <c r="S58" s="3" t="str">
        <f>VLOOKUP(Q58&amp;R58,DeepSleepState!$D$3:$H$17,4, FALSE)</f>
        <v>Not Required</v>
      </c>
      <c r="T58" s="3" t="str">
        <f>VLOOKUP(Q58&amp;R58,DeepSleepState!$D$3:$H$17,5, FALSE)</f>
        <v>No pull</v>
      </c>
    </row>
    <row r="59" spans="1:20" x14ac:dyDescent="0.25">
      <c r="A59" s="2">
        <v>52</v>
      </c>
      <c r="B59" s="3" t="s">
        <v>397</v>
      </c>
      <c r="C59" s="4" t="s">
        <v>398</v>
      </c>
      <c r="D59" s="5" t="s">
        <v>327</v>
      </c>
      <c r="E59" s="5" t="s">
        <v>327</v>
      </c>
      <c r="F59" s="5">
        <v>7</v>
      </c>
      <c r="G59" s="6" t="s">
        <v>399</v>
      </c>
      <c r="H59" s="6" t="s">
        <v>400</v>
      </c>
      <c r="I59" s="6" t="s">
        <v>157</v>
      </c>
      <c r="J59" s="6" t="s">
        <v>401</v>
      </c>
      <c r="K59" s="6" t="s">
        <v>402</v>
      </c>
      <c r="L59" s="6" t="s">
        <v>403</v>
      </c>
      <c r="M59" s="6" t="s">
        <v>404</v>
      </c>
      <c r="N59" s="6" t="s">
        <v>405</v>
      </c>
      <c r="O59" s="31">
        <v>0</v>
      </c>
      <c r="P59" s="3" t="str">
        <f t="shared" si="0"/>
        <v>lcd_data11</v>
      </c>
      <c r="Q59" s="27" t="str">
        <f>VLOOKUP(P59,DeepSleepState!$A$2:$D$649,2,FALSE)</f>
        <v>INPUT</v>
      </c>
      <c r="R59" s="31" t="s">
        <v>1067</v>
      </c>
      <c r="S59" s="3" t="str">
        <f>VLOOKUP(Q59&amp;R59,DeepSleepState!$D$3:$H$17,4, FALSE)</f>
        <v>Not Required</v>
      </c>
      <c r="T59" s="3" t="str">
        <f>VLOOKUP(Q59&amp;R59,DeepSleepState!$D$3:$H$17,5, FALSE)</f>
        <v>No pull</v>
      </c>
    </row>
    <row r="60" spans="1:20" x14ac:dyDescent="0.25">
      <c r="A60" s="2">
        <v>53</v>
      </c>
      <c r="B60" s="3" t="s">
        <v>406</v>
      </c>
      <c r="C60" s="4" t="s">
        <v>407</v>
      </c>
      <c r="D60" s="5" t="s">
        <v>327</v>
      </c>
      <c r="E60" s="5" t="s">
        <v>327</v>
      </c>
      <c r="F60" s="5">
        <v>7</v>
      </c>
      <c r="G60" s="6" t="s">
        <v>408</v>
      </c>
      <c r="H60" s="6" t="s">
        <v>129</v>
      </c>
      <c r="I60" s="6" t="s">
        <v>167</v>
      </c>
      <c r="J60" s="6" t="s">
        <v>263</v>
      </c>
      <c r="K60" s="6" t="s">
        <v>402</v>
      </c>
      <c r="L60" s="6" t="s">
        <v>409</v>
      </c>
      <c r="M60" s="6" t="s">
        <v>410</v>
      </c>
      <c r="N60" s="6" t="s">
        <v>411</v>
      </c>
      <c r="O60" s="31">
        <v>0</v>
      </c>
      <c r="P60" s="3" t="str">
        <f t="shared" si="0"/>
        <v>lcd_data12</v>
      </c>
      <c r="Q60" s="27" t="str">
        <f>VLOOKUP(P60,DeepSleepState!$A$2:$D$649,2,FALSE)</f>
        <v>INPUT</v>
      </c>
      <c r="R60" s="31" t="s">
        <v>1067</v>
      </c>
      <c r="S60" s="3" t="str">
        <f>VLOOKUP(Q60&amp;R60,DeepSleepState!$D$3:$H$17,4, FALSE)</f>
        <v>Not Required</v>
      </c>
      <c r="T60" s="3" t="str">
        <f>VLOOKUP(Q60&amp;R60,DeepSleepState!$D$3:$H$17,5, FALSE)</f>
        <v>No pull</v>
      </c>
    </row>
    <row r="61" spans="1:20" x14ac:dyDescent="0.25">
      <c r="A61" s="2">
        <v>54</v>
      </c>
      <c r="B61" s="3" t="s">
        <v>412</v>
      </c>
      <c r="C61" s="4" t="s">
        <v>413</v>
      </c>
      <c r="D61" s="5" t="s">
        <v>327</v>
      </c>
      <c r="E61" s="5" t="s">
        <v>327</v>
      </c>
      <c r="F61" s="5">
        <v>7</v>
      </c>
      <c r="G61" s="6" t="s">
        <v>414</v>
      </c>
      <c r="H61" s="6" t="s">
        <v>138</v>
      </c>
      <c r="I61" s="6" t="s">
        <v>177</v>
      </c>
      <c r="J61" s="6" t="s">
        <v>303</v>
      </c>
      <c r="K61" s="6" t="s">
        <v>415</v>
      </c>
      <c r="L61" s="6" t="s">
        <v>416</v>
      </c>
      <c r="M61" s="6" t="s">
        <v>417</v>
      </c>
      <c r="N61" s="6" t="s">
        <v>418</v>
      </c>
      <c r="O61" s="31">
        <v>0</v>
      </c>
      <c r="P61" s="3" t="str">
        <f t="shared" si="0"/>
        <v>lcd_data13</v>
      </c>
      <c r="Q61" s="27" t="str">
        <f>VLOOKUP(P61,DeepSleepState!$A$2:$D$649,2,FALSE)</f>
        <v>INPUT</v>
      </c>
      <c r="R61" s="31" t="s">
        <v>1067</v>
      </c>
      <c r="S61" s="3" t="str">
        <f>VLOOKUP(Q61&amp;R61,DeepSleepState!$D$3:$H$17,4, FALSE)</f>
        <v>Not Required</v>
      </c>
      <c r="T61" s="3" t="str">
        <f>VLOOKUP(Q61&amp;R61,DeepSleepState!$D$3:$H$17,5, FALSE)</f>
        <v>No pull</v>
      </c>
    </row>
    <row r="62" spans="1:20" x14ac:dyDescent="0.25">
      <c r="A62" s="2">
        <v>55</v>
      </c>
      <c r="B62" s="3" t="s">
        <v>419</v>
      </c>
      <c r="C62" s="4" t="s">
        <v>420</v>
      </c>
      <c r="D62" s="5" t="s">
        <v>327</v>
      </c>
      <c r="E62" s="5" t="s">
        <v>327</v>
      </c>
      <c r="F62" s="5">
        <v>7</v>
      </c>
      <c r="G62" s="6" t="s">
        <v>421</v>
      </c>
      <c r="H62" s="6" t="s">
        <v>146</v>
      </c>
      <c r="I62" s="6" t="s">
        <v>186</v>
      </c>
      <c r="J62" s="6" t="s">
        <v>233</v>
      </c>
      <c r="K62" s="6" t="s">
        <v>386</v>
      </c>
      <c r="L62" s="6" t="s">
        <v>422</v>
      </c>
      <c r="M62" s="6" t="s">
        <v>423</v>
      </c>
      <c r="N62" s="6" t="s">
        <v>424</v>
      </c>
      <c r="O62" s="31">
        <v>0</v>
      </c>
      <c r="P62" s="3" t="str">
        <f t="shared" si="0"/>
        <v>lcd_data14</v>
      </c>
      <c r="Q62" s="27" t="str">
        <f>VLOOKUP(P62,DeepSleepState!$A$2:$D$649,2,FALSE)</f>
        <v>INPUT</v>
      </c>
      <c r="R62" s="31" t="s">
        <v>1068</v>
      </c>
      <c r="S62" s="3" t="str">
        <f>VLOOKUP(Q62&amp;R62,DeepSleepState!$D$3:$H$17,4, FALSE)</f>
        <v>Not Required</v>
      </c>
      <c r="T62" s="3" t="str">
        <f>VLOOKUP(Q62&amp;R62,DeepSleepState!$D$3:$H$17,5, FALSE)</f>
        <v>No pull</v>
      </c>
    </row>
    <row r="63" spans="1:20" x14ac:dyDescent="0.25">
      <c r="A63" s="2">
        <v>56</v>
      </c>
      <c r="B63" s="3" t="s">
        <v>425</v>
      </c>
      <c r="C63" s="4" t="s">
        <v>426</v>
      </c>
      <c r="D63" s="5" t="s">
        <v>327</v>
      </c>
      <c r="E63" s="5" t="s">
        <v>327</v>
      </c>
      <c r="F63" s="5">
        <v>7</v>
      </c>
      <c r="G63" s="6" t="s">
        <v>427</v>
      </c>
      <c r="H63" s="6" t="s">
        <v>155</v>
      </c>
      <c r="I63" s="6" t="s">
        <v>195</v>
      </c>
      <c r="J63" s="6" t="s">
        <v>428</v>
      </c>
      <c r="K63" s="6" t="s">
        <v>415</v>
      </c>
      <c r="L63" s="6" t="s">
        <v>429</v>
      </c>
      <c r="M63" s="6" t="s">
        <v>430</v>
      </c>
      <c r="N63" s="6" t="s">
        <v>431</v>
      </c>
      <c r="O63" s="31">
        <v>0</v>
      </c>
      <c r="P63" s="3" t="str">
        <f t="shared" si="0"/>
        <v>lcd_data15</v>
      </c>
      <c r="Q63" s="27" t="str">
        <f>VLOOKUP(P63,DeepSleepState!$A$2:$D$649,2,FALSE)</f>
        <v>INPUT</v>
      </c>
      <c r="R63" s="31" t="s">
        <v>1067</v>
      </c>
      <c r="S63" s="3" t="str">
        <f>VLOOKUP(Q63&amp;R63,DeepSleepState!$D$3:$H$17,4, FALSE)</f>
        <v>Not Required</v>
      </c>
      <c r="T63" s="3" t="str">
        <f>VLOOKUP(Q63&amp;R63,DeepSleepState!$D$3:$H$17,5, FALSE)</f>
        <v>No pull</v>
      </c>
    </row>
    <row r="64" spans="1:20" x14ac:dyDescent="0.25">
      <c r="A64" s="2">
        <v>57</v>
      </c>
      <c r="B64" s="3" t="s">
        <v>432</v>
      </c>
      <c r="C64" s="4" t="s">
        <v>433</v>
      </c>
      <c r="D64" s="5" t="s">
        <v>327</v>
      </c>
      <c r="E64" s="5" t="s">
        <v>16</v>
      </c>
      <c r="F64" s="5">
        <v>7</v>
      </c>
      <c r="G64" s="6" t="s">
        <v>434</v>
      </c>
      <c r="H64" s="6" t="s">
        <v>199</v>
      </c>
      <c r="I64" s="7"/>
      <c r="J64" s="6" t="s">
        <v>435</v>
      </c>
      <c r="K64" s="6" t="s">
        <v>436</v>
      </c>
      <c r="L64" s="6" t="s">
        <v>437</v>
      </c>
      <c r="M64" s="6" t="s">
        <v>438</v>
      </c>
      <c r="N64" s="6" t="s">
        <v>439</v>
      </c>
      <c r="O64" s="31">
        <v>0</v>
      </c>
      <c r="P64" s="3" t="str">
        <f t="shared" si="0"/>
        <v>lcd_vsync</v>
      </c>
      <c r="Q64" s="27" t="str">
        <f>VLOOKUP(P64,DeepSleepState!$A$2:$D$649,2,FALSE)</f>
        <v>OUTPUT HIGH</v>
      </c>
      <c r="R64" s="31" t="s">
        <v>1064</v>
      </c>
      <c r="S64" s="3" t="str">
        <f>VLOOKUP(Q64&amp;R64,DeepSleepState!$D$3:$H$17,4, FALSE)</f>
        <v>Not Required</v>
      </c>
      <c r="T64" s="3" t="str">
        <f>VLOOKUP(Q64&amp;R64,DeepSleepState!$D$3:$H$17,5, FALSE)</f>
        <v>No pull</v>
      </c>
    </row>
    <row r="65" spans="1:20" x14ac:dyDescent="0.25">
      <c r="A65" s="2">
        <v>58</v>
      </c>
      <c r="B65" s="3" t="s">
        <v>440</v>
      </c>
      <c r="C65" s="4" t="s">
        <v>441</v>
      </c>
      <c r="D65" s="5" t="s">
        <v>327</v>
      </c>
      <c r="E65" s="5" t="s">
        <v>16</v>
      </c>
      <c r="F65" s="5">
        <v>7</v>
      </c>
      <c r="G65" s="6" t="s">
        <v>442</v>
      </c>
      <c r="H65" s="6" t="s">
        <v>208</v>
      </c>
      <c r="I65" s="7"/>
      <c r="J65" s="6" t="s">
        <v>443</v>
      </c>
      <c r="K65" s="6" t="s">
        <v>444</v>
      </c>
      <c r="L65" s="6" t="s">
        <v>445</v>
      </c>
      <c r="M65" s="6" t="s">
        <v>446</v>
      </c>
      <c r="N65" s="6" t="s">
        <v>447</v>
      </c>
      <c r="O65" s="31">
        <v>0</v>
      </c>
      <c r="P65" s="3" t="str">
        <f t="shared" si="0"/>
        <v>lcd_hsync</v>
      </c>
      <c r="Q65" s="27" t="str">
        <f>VLOOKUP(P65,DeepSleepState!$A$2:$D$649,2,FALSE)</f>
        <v>OUTPUT LOW</v>
      </c>
      <c r="R65" s="31" t="s">
        <v>1064</v>
      </c>
      <c r="S65" s="3" t="str">
        <f>VLOOKUP(Q65&amp;R65,DeepSleepState!$D$3:$H$17,4, FALSE)</f>
        <v>Not Required</v>
      </c>
      <c r="T65" s="3" t="str">
        <f>VLOOKUP(Q65&amp;R65,DeepSleepState!$D$3:$H$17,5, FALSE)</f>
        <v>No pull</v>
      </c>
    </row>
    <row r="66" spans="1:20" x14ac:dyDescent="0.25">
      <c r="A66" s="2">
        <v>59</v>
      </c>
      <c r="B66" s="3" t="s">
        <v>448</v>
      </c>
      <c r="C66" s="4" t="s">
        <v>449</v>
      </c>
      <c r="D66" s="5" t="s">
        <v>327</v>
      </c>
      <c r="E66" s="5" t="s">
        <v>16</v>
      </c>
      <c r="F66" s="5">
        <v>7</v>
      </c>
      <c r="G66" s="6" t="s">
        <v>450</v>
      </c>
      <c r="H66" s="6" t="s">
        <v>217</v>
      </c>
      <c r="I66" s="6" t="s">
        <v>292</v>
      </c>
      <c r="J66" s="6" t="s">
        <v>451</v>
      </c>
      <c r="K66" s="6" t="s">
        <v>452</v>
      </c>
      <c r="L66" s="6" t="s">
        <v>453</v>
      </c>
      <c r="M66" s="6" t="s">
        <v>454</v>
      </c>
      <c r="N66" s="6" t="s">
        <v>455</v>
      </c>
      <c r="O66" s="31">
        <v>0</v>
      </c>
      <c r="P66" s="3" t="str">
        <f t="shared" si="0"/>
        <v>lcd_pclk</v>
      </c>
      <c r="Q66" s="27" t="str">
        <f>VLOOKUP(P66,DeepSleepState!$A$2:$D$649,2,FALSE)</f>
        <v>OUTPUT LOW</v>
      </c>
      <c r="R66" s="31" t="s">
        <v>1064</v>
      </c>
      <c r="S66" s="3" t="str">
        <f>VLOOKUP(Q66&amp;R66,DeepSleepState!$D$3:$H$17,4, FALSE)</f>
        <v>Not Required</v>
      </c>
      <c r="T66" s="3" t="str">
        <f>VLOOKUP(Q66&amp;R66,DeepSleepState!$D$3:$H$17,5, FALSE)</f>
        <v>No pull</v>
      </c>
    </row>
    <row r="67" spans="1:20" x14ac:dyDescent="0.25">
      <c r="A67" s="2">
        <v>60</v>
      </c>
      <c r="B67" s="3" t="s">
        <v>456</v>
      </c>
      <c r="C67" s="4" t="s">
        <v>457</v>
      </c>
      <c r="D67" s="5" t="s">
        <v>327</v>
      </c>
      <c r="E67" s="5" t="s">
        <v>16</v>
      </c>
      <c r="F67" s="5">
        <v>7</v>
      </c>
      <c r="G67" s="6" t="s">
        <v>458</v>
      </c>
      <c r="H67" s="6" t="s">
        <v>227</v>
      </c>
      <c r="I67" s="6" t="s">
        <v>301</v>
      </c>
      <c r="J67" s="6" t="s">
        <v>459</v>
      </c>
      <c r="K67" s="6" t="s">
        <v>460</v>
      </c>
      <c r="L67" s="6" t="s">
        <v>461</v>
      </c>
      <c r="M67" s="6" t="s">
        <v>462</v>
      </c>
      <c r="N67" s="6" t="s">
        <v>463</v>
      </c>
      <c r="O67" s="31">
        <v>0</v>
      </c>
      <c r="P67" s="3" t="str">
        <f t="shared" si="0"/>
        <v>lcd_ac_bias_en</v>
      </c>
      <c r="Q67" s="27" t="str">
        <f>VLOOKUP(P67,DeepSleepState!$A$2:$D$649,2,FALSE)</f>
        <v>OUTPUT LOW</v>
      </c>
      <c r="R67" s="31" t="s">
        <v>1064</v>
      </c>
      <c r="S67" s="3" t="str">
        <f>VLOOKUP(Q67&amp;R67,DeepSleepState!$D$3:$H$17,4, FALSE)</f>
        <v>Not Required</v>
      </c>
      <c r="T67" s="3" t="str">
        <f>VLOOKUP(Q67&amp;R67,DeepSleepState!$D$3:$H$17,5, FALSE)</f>
        <v>No pull</v>
      </c>
    </row>
    <row r="68" spans="1:20" x14ac:dyDescent="0.25">
      <c r="A68" s="2">
        <v>61</v>
      </c>
      <c r="B68" s="3" t="s">
        <v>464</v>
      </c>
      <c r="C68" s="4" t="s">
        <v>465</v>
      </c>
      <c r="D68" s="5" t="s">
        <v>237</v>
      </c>
      <c r="E68" s="5" t="s">
        <v>237</v>
      </c>
      <c r="F68" s="5">
        <v>7</v>
      </c>
      <c r="G68" s="6" t="s">
        <v>466</v>
      </c>
      <c r="H68" s="6" t="s">
        <v>165</v>
      </c>
      <c r="I68" s="6" t="s">
        <v>410</v>
      </c>
      <c r="J68" s="6" t="s">
        <v>323</v>
      </c>
      <c r="K68" s="6" t="s">
        <v>467</v>
      </c>
      <c r="L68" s="6" t="s">
        <v>468</v>
      </c>
      <c r="M68" s="6" t="s">
        <v>469</v>
      </c>
      <c r="N68" s="6" t="s">
        <v>470</v>
      </c>
      <c r="O68" s="31">
        <v>0</v>
      </c>
      <c r="P68" s="3" t="str">
        <f t="shared" si="0"/>
        <v>mmc0_dat3</v>
      </c>
      <c r="Q68" s="27" t="str">
        <f>VLOOKUP(P68,DeepSleepState!$A$2:$D$649,2,FALSE)</f>
        <v>INPUT</v>
      </c>
      <c r="R68" s="31" t="s">
        <v>1064</v>
      </c>
      <c r="S68" s="3" t="str">
        <f>VLOOKUP(Q68&amp;R68,DeepSleepState!$D$3:$H$17,4, FALSE)</f>
        <v>Not Required</v>
      </c>
      <c r="T68" s="3" t="str">
        <f>VLOOKUP(Q68&amp;R68,DeepSleepState!$D$3:$H$17,5, FALSE)</f>
        <v>Pull down</v>
      </c>
    </row>
    <row r="69" spans="1:20" x14ac:dyDescent="0.25">
      <c r="A69" s="2">
        <v>62</v>
      </c>
      <c r="B69" s="3" t="s">
        <v>471</v>
      </c>
      <c r="C69" s="4" t="s">
        <v>472</v>
      </c>
      <c r="D69" s="5" t="s">
        <v>237</v>
      </c>
      <c r="E69" s="5" t="s">
        <v>237</v>
      </c>
      <c r="F69" s="5">
        <v>7</v>
      </c>
      <c r="G69" s="6" t="s">
        <v>473</v>
      </c>
      <c r="H69" s="6" t="s">
        <v>175</v>
      </c>
      <c r="I69" s="6" t="s">
        <v>417</v>
      </c>
      <c r="J69" s="6" t="s">
        <v>318</v>
      </c>
      <c r="K69" s="6" t="s">
        <v>474</v>
      </c>
      <c r="L69" s="6" t="s">
        <v>475</v>
      </c>
      <c r="M69" s="6" t="s">
        <v>476</v>
      </c>
      <c r="N69" s="6" t="s">
        <v>477</v>
      </c>
      <c r="O69" s="31">
        <v>0</v>
      </c>
      <c r="P69" s="3" t="str">
        <f t="shared" si="0"/>
        <v>mmc0_dat2</v>
      </c>
      <c r="Q69" s="27" t="str">
        <f>VLOOKUP(P69,DeepSleepState!$A$2:$D$649,2,FALSE)</f>
        <v>INPUT</v>
      </c>
      <c r="R69" s="31" t="s">
        <v>1064</v>
      </c>
      <c r="S69" s="3" t="str">
        <f>VLOOKUP(Q69&amp;R69,DeepSleepState!$D$3:$H$17,4, FALSE)</f>
        <v>Not Required</v>
      </c>
      <c r="T69" s="3" t="str">
        <f>VLOOKUP(Q69&amp;R69,DeepSleepState!$D$3:$H$17,5, FALSE)</f>
        <v>Pull down</v>
      </c>
    </row>
    <row r="70" spans="1:20" x14ac:dyDescent="0.25">
      <c r="A70" s="2">
        <v>63</v>
      </c>
      <c r="B70" s="3" t="s">
        <v>478</v>
      </c>
      <c r="C70" s="4" t="s">
        <v>479</v>
      </c>
      <c r="D70" s="5" t="s">
        <v>237</v>
      </c>
      <c r="E70" s="5" t="s">
        <v>237</v>
      </c>
      <c r="F70" s="5">
        <v>7</v>
      </c>
      <c r="G70" s="6" t="s">
        <v>480</v>
      </c>
      <c r="H70" s="6" t="s">
        <v>184</v>
      </c>
      <c r="I70" s="6" t="s">
        <v>423</v>
      </c>
      <c r="J70" s="6" t="s">
        <v>481</v>
      </c>
      <c r="K70" s="6" t="s">
        <v>482</v>
      </c>
      <c r="L70" s="6" t="s">
        <v>483</v>
      </c>
      <c r="M70" s="6" t="s">
        <v>484</v>
      </c>
      <c r="N70" s="6" t="s">
        <v>485</v>
      </c>
      <c r="O70" s="31">
        <v>0</v>
      </c>
      <c r="P70" s="3" t="str">
        <f t="shared" si="0"/>
        <v>mmc0_dat1</v>
      </c>
      <c r="Q70" s="27" t="str">
        <f>VLOOKUP(P70,DeepSleepState!$A$2:$D$649,2,FALSE)</f>
        <v>INPUT</v>
      </c>
      <c r="R70" s="31" t="s">
        <v>1064</v>
      </c>
      <c r="S70" s="3" t="str">
        <f>VLOOKUP(Q70&amp;R70,DeepSleepState!$D$3:$H$17,4, FALSE)</f>
        <v>Not Required</v>
      </c>
      <c r="T70" s="3" t="str">
        <f>VLOOKUP(Q70&amp;R70,DeepSleepState!$D$3:$H$17,5, FALSE)</f>
        <v>Pull down</v>
      </c>
    </row>
    <row r="71" spans="1:20" x14ac:dyDescent="0.25">
      <c r="A71" s="2">
        <v>64</v>
      </c>
      <c r="B71" s="3" t="s">
        <v>486</v>
      </c>
      <c r="C71" s="4" t="s">
        <v>487</v>
      </c>
      <c r="D71" s="5" t="s">
        <v>237</v>
      </c>
      <c r="E71" s="5" t="s">
        <v>237</v>
      </c>
      <c r="F71" s="5">
        <v>7</v>
      </c>
      <c r="G71" s="6" t="s">
        <v>488</v>
      </c>
      <c r="H71" s="6" t="s">
        <v>193</v>
      </c>
      <c r="I71" s="6" t="s">
        <v>430</v>
      </c>
      <c r="J71" s="6" t="s">
        <v>489</v>
      </c>
      <c r="K71" s="6" t="s">
        <v>490</v>
      </c>
      <c r="L71" s="6" t="s">
        <v>491</v>
      </c>
      <c r="M71" s="6" t="s">
        <v>492</v>
      </c>
      <c r="N71" s="6" t="s">
        <v>493</v>
      </c>
      <c r="O71" s="31">
        <v>0</v>
      </c>
      <c r="P71" s="3" t="str">
        <f t="shared" si="0"/>
        <v>mmc0_dat0</v>
      </c>
      <c r="Q71" s="27" t="str">
        <f>VLOOKUP(P71,DeepSleepState!$A$2:$D$649,2,FALSE)</f>
        <v>INPUT</v>
      </c>
      <c r="R71" s="31" t="s">
        <v>1064</v>
      </c>
      <c r="S71" s="3" t="str">
        <f>VLOOKUP(Q71&amp;R71,DeepSleepState!$D$3:$H$17,4, FALSE)</f>
        <v>Not Required</v>
      </c>
      <c r="T71" s="3" t="str">
        <f>VLOOKUP(Q71&amp;R71,DeepSleepState!$D$3:$H$17,5, FALSE)</f>
        <v>Pull down</v>
      </c>
    </row>
    <row r="72" spans="1:20" x14ac:dyDescent="0.25">
      <c r="A72" s="2">
        <v>65</v>
      </c>
      <c r="B72" s="3" t="s">
        <v>494</v>
      </c>
      <c r="C72" s="4" t="s">
        <v>495</v>
      </c>
      <c r="D72" s="5" t="s">
        <v>237</v>
      </c>
      <c r="E72" s="5" t="s">
        <v>237</v>
      </c>
      <c r="F72" s="5">
        <v>7</v>
      </c>
      <c r="G72" s="6" t="s">
        <v>496</v>
      </c>
      <c r="H72" s="6" t="s">
        <v>202</v>
      </c>
      <c r="I72" s="6" t="s">
        <v>395</v>
      </c>
      <c r="J72" s="6" t="s">
        <v>497</v>
      </c>
      <c r="K72" s="6" t="s">
        <v>498</v>
      </c>
      <c r="L72" s="6" t="s">
        <v>499</v>
      </c>
      <c r="M72" s="6" t="s">
        <v>500</v>
      </c>
      <c r="N72" s="6" t="s">
        <v>501</v>
      </c>
      <c r="O72" s="31">
        <v>0</v>
      </c>
      <c r="P72" s="3" t="str">
        <f t="shared" si="0"/>
        <v>mmc0_clk</v>
      </c>
      <c r="Q72" s="27" t="str">
        <f>VLOOKUP(P72,DeepSleepState!$A$2:$D$649,2,FALSE)</f>
        <v>OUTPUT LOW</v>
      </c>
      <c r="R72" s="31" t="s">
        <v>1064</v>
      </c>
      <c r="S72" s="3" t="str">
        <f>VLOOKUP(Q72&amp;R72,DeepSleepState!$D$3:$H$17,4, FALSE)</f>
        <v>Not Required</v>
      </c>
      <c r="T72" s="3" t="str">
        <f>VLOOKUP(Q72&amp;R72,DeepSleepState!$D$3:$H$17,5, FALSE)</f>
        <v>No pull</v>
      </c>
    </row>
    <row r="73" spans="1:20" x14ac:dyDescent="0.25">
      <c r="A73" s="2">
        <v>66</v>
      </c>
      <c r="B73" s="3" t="s">
        <v>502</v>
      </c>
      <c r="C73" s="4" t="s">
        <v>503</v>
      </c>
      <c r="D73" s="5" t="s">
        <v>237</v>
      </c>
      <c r="E73" s="5" t="s">
        <v>237</v>
      </c>
      <c r="F73" s="5">
        <v>7</v>
      </c>
      <c r="G73" s="6" t="s">
        <v>504</v>
      </c>
      <c r="H73" s="6" t="s">
        <v>211</v>
      </c>
      <c r="I73" s="6" t="s">
        <v>404</v>
      </c>
      <c r="J73" s="6" t="s">
        <v>505</v>
      </c>
      <c r="K73" s="6" t="s">
        <v>506</v>
      </c>
      <c r="L73" s="6" t="s">
        <v>507</v>
      </c>
      <c r="M73" s="6" t="s">
        <v>508</v>
      </c>
      <c r="N73" s="6" t="s">
        <v>509</v>
      </c>
      <c r="O73" s="31">
        <v>0</v>
      </c>
      <c r="P73" s="3" t="str">
        <f t="shared" ref="P73:P136" si="1">CHOOSE(O73+1,G73,H73,I73,J73,K73,L73,M73,N73)</f>
        <v>mmc0_cmd</v>
      </c>
      <c r="Q73" s="27" t="str">
        <f>VLOOKUP(P73,DeepSleepState!$A$2:$D$649,2,FALSE)</f>
        <v>INPUT</v>
      </c>
      <c r="R73" s="31" t="s">
        <v>1068</v>
      </c>
      <c r="S73" s="3" t="str">
        <f>VLOOKUP(Q73&amp;R73,DeepSleepState!$D$3:$H$17,4, FALSE)</f>
        <v>Not Required</v>
      </c>
      <c r="T73" s="3" t="str">
        <f>VLOOKUP(Q73&amp;R73,DeepSleepState!$D$3:$H$17,5, FALSE)</f>
        <v>No pull</v>
      </c>
    </row>
    <row r="74" spans="1:20" x14ac:dyDescent="0.25">
      <c r="A74" s="2">
        <v>67</v>
      </c>
      <c r="B74" s="3" t="s">
        <v>510</v>
      </c>
      <c r="C74" s="4" t="s">
        <v>511</v>
      </c>
      <c r="D74" s="5" t="s">
        <v>16</v>
      </c>
      <c r="E74" s="5" t="s">
        <v>16</v>
      </c>
      <c r="F74" s="5">
        <v>7</v>
      </c>
      <c r="G74" s="6" t="s">
        <v>512</v>
      </c>
      <c r="H74" s="6" t="s">
        <v>513</v>
      </c>
      <c r="I74" s="6" t="s">
        <v>514</v>
      </c>
      <c r="J74" s="6" t="s">
        <v>386</v>
      </c>
      <c r="K74" s="6" t="s">
        <v>515</v>
      </c>
      <c r="L74" s="6" t="s">
        <v>118</v>
      </c>
      <c r="M74" s="6" t="s">
        <v>402</v>
      </c>
      <c r="N74" s="6" t="s">
        <v>516</v>
      </c>
      <c r="O74" s="31">
        <v>7</v>
      </c>
      <c r="P74" s="3" t="str">
        <f t="shared" si="1"/>
        <v>gpio3_0</v>
      </c>
      <c r="Q74" s="27" t="str">
        <f>VLOOKUP(P74,DeepSleepState!$A$2:$D$649,2,FALSE)</f>
        <v>INPUT</v>
      </c>
      <c r="R74" s="31" t="s">
        <v>1068</v>
      </c>
      <c r="S74" s="3" t="str">
        <f>VLOOKUP(Q74&amp;R74,DeepSleepState!$D$3:$H$17,4, FALSE)</f>
        <v>Not Required</v>
      </c>
      <c r="T74" s="3" t="str">
        <f>VLOOKUP(Q74&amp;R74,DeepSleepState!$D$3:$H$17,5, FALSE)</f>
        <v>No pull</v>
      </c>
    </row>
    <row r="75" spans="1:20" x14ac:dyDescent="0.25">
      <c r="A75" s="2">
        <v>68</v>
      </c>
      <c r="B75" s="3" t="s">
        <v>517</v>
      </c>
      <c r="C75" s="4" t="s">
        <v>518</v>
      </c>
      <c r="D75" s="5" t="s">
        <v>16</v>
      </c>
      <c r="E75" s="5" t="s">
        <v>16</v>
      </c>
      <c r="F75" s="5">
        <v>7</v>
      </c>
      <c r="G75" s="6" t="s">
        <v>519</v>
      </c>
      <c r="H75" s="6" t="s">
        <v>520</v>
      </c>
      <c r="I75" s="6" t="s">
        <v>521</v>
      </c>
      <c r="J75" s="6" t="s">
        <v>522</v>
      </c>
      <c r="K75" s="6" t="s">
        <v>523</v>
      </c>
      <c r="L75" s="6" t="s">
        <v>423</v>
      </c>
      <c r="M75" s="6" t="s">
        <v>497</v>
      </c>
      <c r="N75" s="6" t="s">
        <v>524</v>
      </c>
      <c r="O75" s="31">
        <v>3</v>
      </c>
      <c r="P75" s="3" t="str">
        <f t="shared" si="1"/>
        <v>I2C1_SDA</v>
      </c>
      <c r="Q75" s="27" t="str">
        <f>VLOOKUP(P75,DeepSleepState!$A$2:$D$649,2,FALSE)</f>
        <v>INPUT</v>
      </c>
      <c r="R75" s="31" t="s">
        <v>1068</v>
      </c>
      <c r="S75" s="3" t="str">
        <f>VLOOKUP(Q75&amp;R75,DeepSleepState!$D$3:$H$17,4, FALSE)</f>
        <v>Not Required</v>
      </c>
      <c r="T75" s="3" t="str">
        <f>VLOOKUP(Q75&amp;R75,DeepSleepState!$D$3:$H$17,5, FALSE)</f>
        <v>No pull</v>
      </c>
    </row>
    <row r="76" spans="1:20" x14ac:dyDescent="0.25">
      <c r="A76" s="2">
        <v>69</v>
      </c>
      <c r="B76" s="3" t="s">
        <v>525</v>
      </c>
      <c r="C76" s="4" t="s">
        <v>526</v>
      </c>
      <c r="D76" s="5" t="s">
        <v>16</v>
      </c>
      <c r="E76" s="5" t="s">
        <v>16</v>
      </c>
      <c r="F76" s="5">
        <v>7</v>
      </c>
      <c r="G76" s="6" t="s">
        <v>527</v>
      </c>
      <c r="H76" s="6" t="s">
        <v>528</v>
      </c>
      <c r="I76" s="6" t="s">
        <v>529</v>
      </c>
      <c r="J76" s="6" t="s">
        <v>530</v>
      </c>
      <c r="K76" s="6" t="s">
        <v>531</v>
      </c>
      <c r="L76" s="6" t="s">
        <v>430</v>
      </c>
      <c r="M76" s="6" t="s">
        <v>505</v>
      </c>
      <c r="N76" s="6" t="s">
        <v>532</v>
      </c>
      <c r="O76" s="31">
        <v>3</v>
      </c>
      <c r="P76" s="3" t="str">
        <f t="shared" si="1"/>
        <v>I2C1_SCL</v>
      </c>
      <c r="Q76" s="27" t="str">
        <f>VLOOKUP(P76,DeepSleepState!$A$2:$D$649,2,FALSE)</f>
        <v>INPUT</v>
      </c>
      <c r="R76" s="31" t="s">
        <v>1068</v>
      </c>
      <c r="S76" s="3" t="str">
        <f>VLOOKUP(Q76&amp;R76,DeepSleepState!$D$3:$H$17,4, FALSE)</f>
        <v>Not Required</v>
      </c>
      <c r="T76" s="3" t="str">
        <f>VLOOKUP(Q76&amp;R76,DeepSleepState!$D$3:$H$17,5, FALSE)</f>
        <v>No pull</v>
      </c>
    </row>
    <row r="77" spans="1:20" x14ac:dyDescent="0.25">
      <c r="A77" s="2">
        <v>70</v>
      </c>
      <c r="B77" s="3" t="s">
        <v>533</v>
      </c>
      <c r="C77" s="4" t="s">
        <v>534</v>
      </c>
      <c r="D77" s="5" t="s">
        <v>16</v>
      </c>
      <c r="E77" s="5" t="s">
        <v>16</v>
      </c>
      <c r="F77" s="5">
        <v>7</v>
      </c>
      <c r="G77" s="6" t="s">
        <v>535</v>
      </c>
      <c r="H77" s="6" t="s">
        <v>536</v>
      </c>
      <c r="I77" s="6" t="s">
        <v>537</v>
      </c>
      <c r="J77" s="6" t="s">
        <v>308</v>
      </c>
      <c r="K77" s="6" t="s">
        <v>538</v>
      </c>
      <c r="L77" s="6" t="s">
        <v>539</v>
      </c>
      <c r="M77" s="6" t="s">
        <v>291</v>
      </c>
      <c r="N77" s="6" t="s">
        <v>540</v>
      </c>
      <c r="O77" s="31">
        <v>7</v>
      </c>
      <c r="P77" s="3" t="str">
        <f t="shared" si="1"/>
        <v>gpio3_3</v>
      </c>
      <c r="Q77" s="27" t="str">
        <f>VLOOKUP(P77,DeepSleepState!$A$2:$D$649,2,FALSE)</f>
        <v>INPUT</v>
      </c>
      <c r="R77" s="31" t="s">
        <v>1068</v>
      </c>
      <c r="S77" s="3" t="str">
        <f>VLOOKUP(Q77&amp;R77,DeepSleepState!$D$3:$H$17,4, FALSE)</f>
        <v>Not Required</v>
      </c>
      <c r="T77" s="3" t="str">
        <f>VLOOKUP(Q77&amp;R77,DeepSleepState!$D$3:$H$17,5, FALSE)</f>
        <v>No pull</v>
      </c>
    </row>
    <row r="78" spans="1:20" x14ac:dyDescent="0.25">
      <c r="A78" s="2">
        <v>71</v>
      </c>
      <c r="B78" s="3" t="s">
        <v>541</v>
      </c>
      <c r="C78" s="4" t="s">
        <v>542</v>
      </c>
      <c r="D78" s="5" t="s">
        <v>16</v>
      </c>
      <c r="E78" s="5" t="s">
        <v>16</v>
      </c>
      <c r="F78" s="5">
        <v>7</v>
      </c>
      <c r="G78" s="6" t="s">
        <v>543</v>
      </c>
      <c r="H78" s="6" t="s">
        <v>298</v>
      </c>
      <c r="I78" s="6" t="s">
        <v>544</v>
      </c>
      <c r="J78" s="6" t="s">
        <v>378</v>
      </c>
      <c r="K78" s="6" t="s">
        <v>523</v>
      </c>
      <c r="L78" s="6" t="s">
        <v>91</v>
      </c>
      <c r="M78" s="6" t="s">
        <v>263</v>
      </c>
      <c r="N78" s="6" t="s">
        <v>545</v>
      </c>
      <c r="O78" s="31">
        <v>7</v>
      </c>
      <c r="P78" s="3" t="str">
        <f t="shared" si="1"/>
        <v>gpio3_4</v>
      </c>
      <c r="Q78" s="27" t="str">
        <f>VLOOKUP(P78,DeepSleepState!$A$2:$D$649,2,FALSE)</f>
        <v>INPUT</v>
      </c>
      <c r="R78" s="31" t="s">
        <v>1064</v>
      </c>
      <c r="S78" s="3" t="str">
        <f>VLOOKUP(Q78&amp;R78,DeepSleepState!$D$3:$H$17,4, FALSE)</f>
        <v>Not Required</v>
      </c>
      <c r="T78" s="3" t="str">
        <f>VLOOKUP(Q78&amp;R78,DeepSleepState!$D$3:$H$17,5, FALSE)</f>
        <v>Pull down</v>
      </c>
    </row>
    <row r="79" spans="1:20" x14ac:dyDescent="0.25">
      <c r="A79" s="2">
        <v>72</v>
      </c>
      <c r="B79" s="3" t="s">
        <v>546</v>
      </c>
      <c r="C79" s="4" t="s">
        <v>547</v>
      </c>
      <c r="D79" s="5" t="s">
        <v>16</v>
      </c>
      <c r="E79" s="5" t="s">
        <v>16</v>
      </c>
      <c r="F79" s="5">
        <v>7</v>
      </c>
      <c r="G79" s="6" t="s">
        <v>548</v>
      </c>
      <c r="H79" s="6" t="s">
        <v>549</v>
      </c>
      <c r="I79" s="6" t="s">
        <v>550</v>
      </c>
      <c r="J79" s="6" t="s">
        <v>244</v>
      </c>
      <c r="K79" s="6" t="s">
        <v>531</v>
      </c>
      <c r="L79" s="6" t="s">
        <v>100</v>
      </c>
      <c r="M79" s="6" t="s">
        <v>303</v>
      </c>
      <c r="N79" s="6" t="s">
        <v>551</v>
      </c>
      <c r="O79" s="31">
        <v>1</v>
      </c>
      <c r="P79" s="3" t="str">
        <f t="shared" si="1"/>
        <v>dcan0_tx</v>
      </c>
      <c r="Q79" s="27" t="str">
        <f>VLOOKUP(P79,DeepSleepState!$A$2:$D$649,2,FALSE)</f>
        <v>INPUT</v>
      </c>
      <c r="R79" s="31" t="s">
        <v>1064</v>
      </c>
      <c r="S79" s="3" t="str">
        <f>VLOOKUP(Q79&amp;R79,DeepSleepState!$D$3:$H$17,4, FALSE)</f>
        <v>Not Required</v>
      </c>
      <c r="T79" s="3" t="str">
        <f>VLOOKUP(Q79&amp;R79,DeepSleepState!$D$3:$H$17,5, FALSE)</f>
        <v>Pull down</v>
      </c>
    </row>
    <row r="80" spans="1:20" x14ac:dyDescent="0.25">
      <c r="A80" s="2">
        <v>73</v>
      </c>
      <c r="B80" s="3" t="s">
        <v>552</v>
      </c>
      <c r="C80" s="4" t="s">
        <v>553</v>
      </c>
      <c r="D80" s="5" t="s">
        <v>16</v>
      </c>
      <c r="E80" s="5" t="s">
        <v>16</v>
      </c>
      <c r="F80" s="5">
        <v>7</v>
      </c>
      <c r="G80" s="6" t="s">
        <v>554</v>
      </c>
      <c r="H80" s="6" t="s">
        <v>555</v>
      </c>
      <c r="I80" s="6" t="s">
        <v>556</v>
      </c>
      <c r="J80" s="6" t="s">
        <v>254</v>
      </c>
      <c r="K80" s="6" t="s">
        <v>538</v>
      </c>
      <c r="L80" s="6" t="s">
        <v>109</v>
      </c>
      <c r="M80" s="6" t="s">
        <v>428</v>
      </c>
      <c r="N80" s="6" t="s">
        <v>557</v>
      </c>
      <c r="O80" s="31">
        <v>1</v>
      </c>
      <c r="P80" s="3" t="str">
        <f t="shared" si="1"/>
        <v>dcan0_rx</v>
      </c>
      <c r="Q80" s="27" t="str">
        <f>VLOOKUP(P80,DeepSleepState!$A$2:$D$649,2,FALSE)</f>
        <v>INPUT</v>
      </c>
      <c r="R80" s="31" t="s">
        <v>1068</v>
      </c>
      <c r="S80" s="3" t="str">
        <f>VLOOKUP(Q80&amp;R80,DeepSleepState!$D$3:$H$17,4, FALSE)</f>
        <v>Not Required</v>
      </c>
      <c r="T80" s="3" t="str">
        <f>VLOOKUP(Q80&amp;R80,DeepSleepState!$D$3:$H$17,5, FALSE)</f>
        <v>No pull</v>
      </c>
    </row>
    <row r="81" spans="1:20" x14ac:dyDescent="0.25">
      <c r="A81" s="2">
        <v>74</v>
      </c>
      <c r="B81" s="3" t="s">
        <v>558</v>
      </c>
      <c r="C81" s="4" t="s">
        <v>559</v>
      </c>
      <c r="D81" s="5" t="s">
        <v>16</v>
      </c>
      <c r="E81" s="5" t="s">
        <v>16</v>
      </c>
      <c r="F81" s="5">
        <v>7</v>
      </c>
      <c r="G81" s="6" t="s">
        <v>560</v>
      </c>
      <c r="H81" s="6" t="s">
        <v>561</v>
      </c>
      <c r="I81" s="6" t="s">
        <v>562</v>
      </c>
      <c r="J81" s="6" t="s">
        <v>563</v>
      </c>
      <c r="K81" s="6" t="s">
        <v>564</v>
      </c>
      <c r="L81" s="6" t="s">
        <v>565</v>
      </c>
      <c r="M81" s="6" t="s">
        <v>282</v>
      </c>
      <c r="N81" s="6" t="s">
        <v>566</v>
      </c>
      <c r="O81" s="31">
        <v>3</v>
      </c>
      <c r="P81" s="3" t="str">
        <f t="shared" si="1"/>
        <v>mcasp1_fsr</v>
      </c>
      <c r="Q81" s="27" t="str">
        <f>VLOOKUP(P81,DeepSleepState!$A$2:$D$649,2,FALSE)</f>
        <v>INPUT</v>
      </c>
      <c r="R81" s="31" t="s">
        <v>1068</v>
      </c>
      <c r="S81" s="3" t="str">
        <f>VLOOKUP(Q81&amp;R81,DeepSleepState!$D$3:$H$17,4, FALSE)</f>
        <v>Not Required</v>
      </c>
      <c r="T81" s="3" t="str">
        <f>VLOOKUP(Q81&amp;R81,DeepSleepState!$D$3:$H$17,5, FALSE)</f>
        <v>No pull</v>
      </c>
    </row>
    <row r="82" spans="1:20" x14ac:dyDescent="0.25">
      <c r="A82" s="2">
        <v>75</v>
      </c>
      <c r="B82" s="3" t="s">
        <v>567</v>
      </c>
      <c r="C82" s="4" t="s">
        <v>568</v>
      </c>
      <c r="D82" s="5" t="s">
        <v>16</v>
      </c>
      <c r="E82" s="5" t="s">
        <v>16</v>
      </c>
      <c r="F82" s="5">
        <v>7</v>
      </c>
      <c r="G82" s="6" t="s">
        <v>569</v>
      </c>
      <c r="H82" s="6" t="s">
        <v>570</v>
      </c>
      <c r="I82" s="6" t="s">
        <v>571</v>
      </c>
      <c r="J82" s="6" t="s">
        <v>515</v>
      </c>
      <c r="K82" s="6" t="s">
        <v>572</v>
      </c>
      <c r="L82" s="6" t="s">
        <v>573</v>
      </c>
      <c r="M82" s="6" t="s">
        <v>273</v>
      </c>
      <c r="N82" s="6" t="s">
        <v>574</v>
      </c>
      <c r="O82" s="31">
        <v>4</v>
      </c>
      <c r="P82" s="3" t="str">
        <f t="shared" si="1"/>
        <v>mcasp1_aclkr</v>
      </c>
      <c r="Q82" s="27" t="str">
        <f>VLOOKUP(P82,DeepSleepState!$A$2:$D$649,2,FALSE)</f>
        <v>INPUT</v>
      </c>
      <c r="R82" s="31" t="s">
        <v>1068</v>
      </c>
      <c r="S82" s="3" t="str">
        <f>VLOOKUP(Q82&amp;R82,DeepSleepState!$D$3:$H$17,4, FALSE)</f>
        <v>Not Required</v>
      </c>
      <c r="T82" s="3" t="str">
        <f>VLOOKUP(Q82&amp;R82,DeepSleepState!$D$3:$H$17,5, FALSE)</f>
        <v>No pull</v>
      </c>
    </row>
    <row r="83" spans="1:20" x14ac:dyDescent="0.25">
      <c r="A83" s="2">
        <v>76</v>
      </c>
      <c r="B83" s="3" t="s">
        <v>575</v>
      </c>
      <c r="C83" s="4" t="s">
        <v>576</v>
      </c>
      <c r="D83" s="5" t="s">
        <v>16</v>
      </c>
      <c r="E83" s="5" t="s">
        <v>16</v>
      </c>
      <c r="F83" s="5">
        <v>7</v>
      </c>
      <c r="G83" s="6" t="s">
        <v>577</v>
      </c>
      <c r="H83" s="6" t="s">
        <v>497</v>
      </c>
      <c r="I83" s="6" t="s">
        <v>578</v>
      </c>
      <c r="J83" s="6" t="s">
        <v>579</v>
      </c>
      <c r="K83" s="6" t="s">
        <v>18</v>
      </c>
      <c r="L83" s="6" t="s">
        <v>467</v>
      </c>
      <c r="M83" s="6" t="s">
        <v>204</v>
      </c>
      <c r="N83" s="6" t="s">
        <v>580</v>
      </c>
      <c r="O83" s="31">
        <v>7</v>
      </c>
      <c r="P83" s="3" t="str">
        <f t="shared" si="1"/>
        <v>gpio3_9</v>
      </c>
      <c r="Q83" s="27" t="str">
        <f>VLOOKUP(P83,DeepSleepState!$A$2:$D$649,2,FALSE)</f>
        <v>INPUT</v>
      </c>
      <c r="R83" s="31" t="s">
        <v>1066</v>
      </c>
      <c r="S83" s="3" t="str">
        <f>VLOOKUP(Q83&amp;R83,DeepSleepState!$D$3:$H$17,4, FALSE)</f>
        <v>Not Required</v>
      </c>
      <c r="T83" s="3" t="str">
        <f>VLOOKUP(Q83&amp;R83,DeepSleepState!$D$3:$H$17,5, FALSE)</f>
        <v>Pull down</v>
      </c>
    </row>
    <row r="84" spans="1:20" x14ac:dyDescent="0.25">
      <c r="A84" s="2">
        <v>77</v>
      </c>
      <c r="B84" s="3" t="s">
        <v>581</v>
      </c>
      <c r="C84" s="4" t="s">
        <v>582</v>
      </c>
      <c r="D84" s="5" t="s">
        <v>16</v>
      </c>
      <c r="E84" s="5" t="s">
        <v>16</v>
      </c>
      <c r="F84" s="5">
        <v>7</v>
      </c>
      <c r="G84" s="6" t="s">
        <v>583</v>
      </c>
      <c r="H84" s="6" t="s">
        <v>505</v>
      </c>
      <c r="I84" s="6" t="s">
        <v>584</v>
      </c>
      <c r="J84" s="6" t="s">
        <v>585</v>
      </c>
      <c r="K84" s="6" t="s">
        <v>23</v>
      </c>
      <c r="L84" s="6" t="s">
        <v>474</v>
      </c>
      <c r="M84" s="6" t="s">
        <v>213</v>
      </c>
      <c r="N84" s="6" t="s">
        <v>586</v>
      </c>
      <c r="O84" s="31">
        <v>7</v>
      </c>
      <c r="P84" s="3" t="str">
        <f t="shared" si="1"/>
        <v>gpio3_10</v>
      </c>
      <c r="Q84" s="27" t="str">
        <f>VLOOKUP(P84,DeepSleepState!$A$2:$D$649,2,FALSE)</f>
        <v>INPUT</v>
      </c>
      <c r="R84" s="31" t="s">
        <v>1065</v>
      </c>
      <c r="S84" s="3" t="str">
        <f>VLOOKUP(Q84&amp;R84,DeepSleepState!$D$3:$H$17,4, FALSE)</f>
        <v>Not Required</v>
      </c>
      <c r="T84" s="3" t="str">
        <f>VLOOKUP(Q84&amp;R84,DeepSleepState!$D$3:$H$17,5, FALSE)</f>
        <v>Pull up</v>
      </c>
    </row>
    <row r="85" spans="1:20" x14ac:dyDescent="0.25">
      <c r="A85" s="2">
        <v>78</v>
      </c>
      <c r="B85" s="3" t="s">
        <v>587</v>
      </c>
      <c r="C85" s="4" t="s">
        <v>588</v>
      </c>
      <c r="D85" s="5" t="s">
        <v>16</v>
      </c>
      <c r="E85" s="5" t="s">
        <v>16</v>
      </c>
      <c r="F85" s="5">
        <v>7</v>
      </c>
      <c r="G85" s="6" t="s">
        <v>589</v>
      </c>
      <c r="H85" s="6" t="s">
        <v>481</v>
      </c>
      <c r="I85" s="6" t="s">
        <v>590</v>
      </c>
      <c r="J85" s="6" t="s">
        <v>591</v>
      </c>
      <c r="K85" s="6" t="s">
        <v>28</v>
      </c>
      <c r="L85" s="6" t="s">
        <v>482</v>
      </c>
      <c r="M85" s="6" t="s">
        <v>223</v>
      </c>
      <c r="N85" s="6" t="s">
        <v>592</v>
      </c>
      <c r="O85" s="31">
        <v>1</v>
      </c>
      <c r="P85" s="3" t="str">
        <f t="shared" si="1"/>
        <v>uart3_rxd</v>
      </c>
      <c r="Q85" s="27" t="str">
        <f>VLOOKUP(P85,DeepSleepState!$A$2:$D$649,2,FALSE)</f>
        <v>INPUT</v>
      </c>
      <c r="R85" s="31" t="s">
        <v>1068</v>
      </c>
      <c r="S85" s="3" t="str">
        <f>VLOOKUP(Q85&amp;R85,DeepSleepState!$D$3:$H$17,4, FALSE)</f>
        <v>Not Required</v>
      </c>
      <c r="T85" s="3" t="str">
        <f>VLOOKUP(Q85&amp;R85,DeepSleepState!$D$3:$H$17,5, FALSE)</f>
        <v>No pull</v>
      </c>
    </row>
    <row r="86" spans="1:20" x14ac:dyDescent="0.25">
      <c r="A86" s="2">
        <v>79</v>
      </c>
      <c r="B86" s="3" t="s">
        <v>593</v>
      </c>
      <c r="C86" s="4" t="s">
        <v>594</v>
      </c>
      <c r="D86" s="5" t="s">
        <v>16</v>
      </c>
      <c r="E86" s="5" t="s">
        <v>16</v>
      </c>
      <c r="F86" s="5">
        <v>7</v>
      </c>
      <c r="G86" s="6" t="s">
        <v>595</v>
      </c>
      <c r="H86" s="6" t="s">
        <v>489</v>
      </c>
      <c r="I86" s="6" t="s">
        <v>596</v>
      </c>
      <c r="J86" s="6" t="s">
        <v>597</v>
      </c>
      <c r="K86" s="6" t="s">
        <v>33</v>
      </c>
      <c r="L86" s="6" t="s">
        <v>490</v>
      </c>
      <c r="M86" s="6" t="s">
        <v>233</v>
      </c>
      <c r="N86" s="6" t="s">
        <v>598</v>
      </c>
      <c r="O86" s="31">
        <v>1</v>
      </c>
      <c r="P86" s="3" t="str">
        <f t="shared" si="1"/>
        <v>uart3_txd</v>
      </c>
      <c r="Q86" s="27" t="str">
        <f>VLOOKUP(P86,DeepSleepState!$A$2:$D$649,2,FALSE)</f>
        <v>OUTPUT HIGH</v>
      </c>
      <c r="R86" s="31" t="s">
        <v>1064</v>
      </c>
      <c r="S86" s="3" t="str">
        <f>VLOOKUP(Q86&amp;R86,DeepSleepState!$D$3:$H$17,4, FALSE)</f>
        <v>Not Required</v>
      </c>
      <c r="T86" s="3" t="str">
        <f>VLOOKUP(Q86&amp;R86,DeepSleepState!$D$3:$H$17,5, FALSE)</f>
        <v>No pull</v>
      </c>
    </row>
    <row r="87" spans="1:20" x14ac:dyDescent="0.25">
      <c r="A87" s="2">
        <v>80</v>
      </c>
      <c r="B87" s="3" t="s">
        <v>599</v>
      </c>
      <c r="C87" s="4" t="s">
        <v>600</v>
      </c>
      <c r="D87" s="5" t="s">
        <v>16</v>
      </c>
      <c r="E87" s="5" t="s">
        <v>16</v>
      </c>
      <c r="F87" s="5">
        <v>7</v>
      </c>
      <c r="G87" s="6" t="s">
        <v>601</v>
      </c>
      <c r="H87" s="6" t="s">
        <v>602</v>
      </c>
      <c r="I87" s="6" t="s">
        <v>603</v>
      </c>
      <c r="J87" s="6" t="s">
        <v>604</v>
      </c>
      <c r="K87" s="6" t="s">
        <v>563</v>
      </c>
      <c r="L87" s="6" t="s">
        <v>605</v>
      </c>
      <c r="M87" s="6" t="s">
        <v>300</v>
      </c>
      <c r="N87" s="6" t="s">
        <v>606</v>
      </c>
      <c r="O87" s="31">
        <v>7</v>
      </c>
      <c r="P87" s="3" t="str">
        <f t="shared" si="1"/>
        <v>gpio2_20</v>
      </c>
      <c r="Q87" s="27" t="str">
        <f>VLOOKUP(P87,DeepSleepState!$A$2:$D$649,2,FALSE)</f>
        <v>INPUT</v>
      </c>
      <c r="R87" s="31" t="s">
        <v>1066</v>
      </c>
      <c r="S87" s="3" t="str">
        <f>VLOOKUP(Q87&amp;R87,DeepSleepState!$D$3:$H$17,4, FALSE)</f>
        <v>Not Required</v>
      </c>
      <c r="T87" s="3" t="str">
        <f>VLOOKUP(Q87&amp;R87,DeepSleepState!$D$3:$H$17,5, FALSE)</f>
        <v>Pull down</v>
      </c>
    </row>
    <row r="88" spans="1:20" x14ac:dyDescent="0.25">
      <c r="A88" s="2">
        <v>81</v>
      </c>
      <c r="B88" s="3" t="s">
        <v>607</v>
      </c>
      <c r="C88" s="4" t="s">
        <v>608</v>
      </c>
      <c r="D88" s="5" t="s">
        <v>16</v>
      </c>
      <c r="E88" s="5" t="s">
        <v>16</v>
      </c>
      <c r="F88" s="5">
        <v>7</v>
      </c>
      <c r="G88" s="6" t="s">
        <v>609</v>
      </c>
      <c r="H88" s="6" t="s">
        <v>610</v>
      </c>
      <c r="I88" s="6" t="s">
        <v>611</v>
      </c>
      <c r="J88" s="6" t="s">
        <v>612</v>
      </c>
      <c r="K88" s="6" t="s">
        <v>613</v>
      </c>
      <c r="L88" s="6" t="s">
        <v>572</v>
      </c>
      <c r="M88" s="6" t="s">
        <v>415</v>
      </c>
      <c r="N88" s="6" t="s">
        <v>614</v>
      </c>
      <c r="O88" s="31">
        <v>4</v>
      </c>
      <c r="P88" s="3" t="str">
        <f t="shared" si="1"/>
        <v>mcasp1_ahclkr</v>
      </c>
      <c r="Q88" s="27" t="str">
        <f>VLOOKUP(P88,DeepSleepState!$A$2:$D$649,2,FALSE)</f>
        <v>INPUT</v>
      </c>
      <c r="R88" s="31" t="s">
        <v>1068</v>
      </c>
      <c r="S88" s="3" t="str">
        <f>VLOOKUP(Q88&amp;R88,DeepSleepState!$D$3:$H$17,4, FALSE)</f>
        <v>Not Required</v>
      </c>
      <c r="T88" s="3" t="str">
        <f>VLOOKUP(Q88&amp;R88,DeepSleepState!$D$3:$H$17,5, FALSE)</f>
        <v>No pull</v>
      </c>
    </row>
    <row r="89" spans="1:20" x14ac:dyDescent="0.25">
      <c r="A89" s="2">
        <v>82</v>
      </c>
      <c r="B89" s="3" t="s">
        <v>615</v>
      </c>
      <c r="C89" s="4" t="s">
        <v>616</v>
      </c>
      <c r="D89" s="5" t="s">
        <v>16</v>
      </c>
      <c r="E89" s="5" t="s">
        <v>16</v>
      </c>
      <c r="F89" s="5">
        <v>7</v>
      </c>
      <c r="G89" s="6" t="s">
        <v>617</v>
      </c>
      <c r="H89" s="6" t="s">
        <v>618</v>
      </c>
      <c r="I89" s="6" t="s">
        <v>619</v>
      </c>
      <c r="J89" s="6" t="s">
        <v>378</v>
      </c>
      <c r="K89" s="6" t="s">
        <v>604</v>
      </c>
      <c r="L89" s="6" t="s">
        <v>620</v>
      </c>
      <c r="M89" s="6" t="s">
        <v>612</v>
      </c>
      <c r="N89" s="6" t="s">
        <v>621</v>
      </c>
      <c r="O89" s="31">
        <v>6</v>
      </c>
      <c r="P89" s="3" t="str">
        <f t="shared" si="1"/>
        <v>mcasp1_ahclkx</v>
      </c>
      <c r="Q89" s="27" t="str">
        <f>VLOOKUP(P89,DeepSleepState!$A$2:$D$649,2,FALSE)</f>
        <v>INPUT</v>
      </c>
      <c r="R89" s="31" t="s">
        <v>1068</v>
      </c>
      <c r="S89" s="3" t="str">
        <f>VLOOKUP(Q89&amp;R89,DeepSleepState!$D$3:$H$17,4, FALSE)</f>
        <v>Not Required</v>
      </c>
      <c r="T89" s="3" t="str">
        <f>VLOOKUP(Q89&amp;R89,DeepSleepState!$D$3:$H$17,5, FALSE)</f>
        <v>No pull</v>
      </c>
    </row>
    <row r="90" spans="1:20" x14ac:dyDescent="0.25">
      <c r="A90" s="2">
        <v>83</v>
      </c>
      <c r="B90" s="3" t="s">
        <v>622</v>
      </c>
      <c r="C90" s="4" t="s">
        <v>623</v>
      </c>
      <c r="D90" s="5" t="s">
        <v>237</v>
      </c>
      <c r="E90" s="5" t="s">
        <v>237</v>
      </c>
      <c r="F90" s="5">
        <v>7</v>
      </c>
      <c r="G90" s="6" t="s">
        <v>624</v>
      </c>
      <c r="H90" s="6" t="s">
        <v>318</v>
      </c>
      <c r="I90" s="6" t="s">
        <v>386</v>
      </c>
      <c r="J90" s="6" t="s">
        <v>395</v>
      </c>
      <c r="K90" s="6" t="s">
        <v>625</v>
      </c>
      <c r="L90" s="6" t="s">
        <v>282</v>
      </c>
      <c r="M90" s="6" t="s">
        <v>291</v>
      </c>
      <c r="N90" s="6" t="s">
        <v>626</v>
      </c>
      <c r="O90" s="31">
        <v>0</v>
      </c>
      <c r="P90" s="3" t="str">
        <f t="shared" si="1"/>
        <v>mdio_data</v>
      </c>
      <c r="Q90" s="27" t="str">
        <f>VLOOKUP(P90,DeepSleepState!$A$2:$D$649,2,FALSE)</f>
        <v>INPUT</v>
      </c>
      <c r="R90" s="31" t="s">
        <v>1068</v>
      </c>
      <c r="S90" s="3" t="str">
        <f>VLOOKUP(Q90&amp;R90,DeepSleepState!$D$3:$H$17,4, FALSE)</f>
        <v>Not Required</v>
      </c>
      <c r="T90" s="3" t="str">
        <f>VLOOKUP(Q90&amp;R90,DeepSleepState!$D$3:$H$17,5, FALSE)</f>
        <v>No pull</v>
      </c>
    </row>
    <row r="91" spans="1:20" x14ac:dyDescent="0.25">
      <c r="A91" s="2">
        <v>84</v>
      </c>
      <c r="B91" s="3" t="s">
        <v>627</v>
      </c>
      <c r="C91" s="4" t="s">
        <v>628</v>
      </c>
      <c r="D91" s="5" t="s">
        <v>237</v>
      </c>
      <c r="E91" s="5" t="s">
        <v>237</v>
      </c>
      <c r="F91" s="5">
        <v>7</v>
      </c>
      <c r="G91" s="6" t="s">
        <v>629</v>
      </c>
      <c r="H91" s="6" t="s">
        <v>323</v>
      </c>
      <c r="I91" s="6" t="s">
        <v>378</v>
      </c>
      <c r="J91" s="6" t="s">
        <v>404</v>
      </c>
      <c r="K91" s="6" t="s">
        <v>630</v>
      </c>
      <c r="L91" s="6" t="s">
        <v>273</v>
      </c>
      <c r="M91" s="6" t="s">
        <v>300</v>
      </c>
      <c r="N91" s="6" t="s">
        <v>631</v>
      </c>
      <c r="O91" s="31">
        <v>0</v>
      </c>
      <c r="P91" s="3" t="str">
        <f t="shared" si="1"/>
        <v>mdio_clk</v>
      </c>
      <c r="Q91" s="27" t="str">
        <f>VLOOKUP(P91,DeepSleepState!$A$2:$D$649,2,FALSE)</f>
        <v>OUTPUT HIGH</v>
      </c>
      <c r="R91" s="31" t="s">
        <v>1064</v>
      </c>
      <c r="S91" s="3" t="str">
        <f>VLOOKUP(Q91&amp;R91,DeepSleepState!$D$3:$H$17,4, FALSE)</f>
        <v>Not Required</v>
      </c>
      <c r="T91" s="3" t="str">
        <f>VLOOKUP(Q91&amp;R91,DeepSleepState!$D$3:$H$17,5, FALSE)</f>
        <v>No pull</v>
      </c>
    </row>
    <row r="92" spans="1:20" x14ac:dyDescent="0.25">
      <c r="A92" s="2">
        <v>85</v>
      </c>
      <c r="B92" s="3" t="s">
        <v>632</v>
      </c>
      <c r="C92" s="4" t="s">
        <v>633</v>
      </c>
      <c r="D92" s="5" t="s">
        <v>327</v>
      </c>
      <c r="E92" s="5" t="s">
        <v>237</v>
      </c>
      <c r="F92" s="5">
        <v>7</v>
      </c>
      <c r="G92" s="6" t="s">
        <v>634</v>
      </c>
      <c r="H92" s="6" t="s">
        <v>497</v>
      </c>
      <c r="I92" s="6" t="s">
        <v>635</v>
      </c>
      <c r="J92" s="6" t="s">
        <v>636</v>
      </c>
      <c r="K92" s="6" t="s">
        <v>637</v>
      </c>
      <c r="L92" s="6" t="s">
        <v>638</v>
      </c>
      <c r="M92" s="6" t="s">
        <v>639</v>
      </c>
      <c r="N92" s="6" t="s">
        <v>640</v>
      </c>
      <c r="O92" s="31">
        <v>0</v>
      </c>
      <c r="P92" s="3" t="str">
        <f t="shared" si="1"/>
        <v>spi0_sclk</v>
      </c>
      <c r="Q92" s="27" t="str">
        <f>VLOOKUP(P92,DeepSleepState!$A$2:$D$649,2,FALSE)</f>
        <v>INPUT</v>
      </c>
      <c r="R92" s="31" t="s">
        <v>1064</v>
      </c>
      <c r="S92" s="3" t="str">
        <f>VLOOKUP(Q92&amp;R92,DeepSleepState!$D$3:$H$17,4, FALSE)</f>
        <v>Not Required</v>
      </c>
      <c r="T92" s="3" t="str">
        <f>VLOOKUP(Q92&amp;R92,DeepSleepState!$D$3:$H$17,5, FALSE)</f>
        <v>Pull down</v>
      </c>
    </row>
    <row r="93" spans="1:20" x14ac:dyDescent="0.25">
      <c r="A93" s="2">
        <v>86</v>
      </c>
      <c r="B93" s="3" t="s">
        <v>641</v>
      </c>
      <c r="C93" s="4" t="s">
        <v>642</v>
      </c>
      <c r="D93" s="5" t="s">
        <v>327</v>
      </c>
      <c r="E93" s="5" t="s">
        <v>237</v>
      </c>
      <c r="F93" s="5">
        <v>7</v>
      </c>
      <c r="G93" s="6" t="s">
        <v>643</v>
      </c>
      <c r="H93" s="6" t="s">
        <v>505</v>
      </c>
      <c r="I93" s="6" t="s">
        <v>644</v>
      </c>
      <c r="J93" s="6" t="s">
        <v>645</v>
      </c>
      <c r="K93" s="6" t="s">
        <v>646</v>
      </c>
      <c r="L93" s="6" t="s">
        <v>647</v>
      </c>
      <c r="M93" s="6" t="s">
        <v>648</v>
      </c>
      <c r="N93" s="6" t="s">
        <v>649</v>
      </c>
      <c r="O93" s="31">
        <v>0</v>
      </c>
      <c r="P93" s="3" t="str">
        <f t="shared" si="1"/>
        <v>spi0_d0</v>
      </c>
      <c r="Q93" s="27" t="str">
        <f>VLOOKUP(P93,DeepSleepState!$A$2:$D$649,2,FALSE)</f>
        <v>INPUT</v>
      </c>
      <c r="R93" s="31" t="s">
        <v>1064</v>
      </c>
      <c r="S93" s="3" t="str">
        <f>VLOOKUP(Q93&amp;R93,DeepSleepState!$D$3:$H$17,4, FALSE)</f>
        <v>Not Required</v>
      </c>
      <c r="T93" s="3" t="str">
        <f>VLOOKUP(Q93&amp;R93,DeepSleepState!$D$3:$H$17,5, FALSE)</f>
        <v>Pull down</v>
      </c>
    </row>
    <row r="94" spans="1:20" x14ac:dyDescent="0.25">
      <c r="A94" s="2">
        <v>87</v>
      </c>
      <c r="B94" s="3" t="s">
        <v>650</v>
      </c>
      <c r="C94" s="4" t="s">
        <v>651</v>
      </c>
      <c r="D94" s="5" t="s">
        <v>327</v>
      </c>
      <c r="E94" s="5" t="s">
        <v>237</v>
      </c>
      <c r="F94" s="5">
        <v>7</v>
      </c>
      <c r="G94" s="6" t="s">
        <v>652</v>
      </c>
      <c r="H94" s="6" t="s">
        <v>653</v>
      </c>
      <c r="I94" s="6" t="s">
        <v>522</v>
      </c>
      <c r="J94" s="6" t="s">
        <v>654</v>
      </c>
      <c r="K94" s="6" t="s">
        <v>655</v>
      </c>
      <c r="L94" s="6" t="s">
        <v>656</v>
      </c>
      <c r="M94" s="6" t="s">
        <v>657</v>
      </c>
      <c r="N94" s="6" t="s">
        <v>658</v>
      </c>
      <c r="O94" s="31">
        <v>0</v>
      </c>
      <c r="P94" s="3" t="str">
        <f t="shared" si="1"/>
        <v>spi0_d1</v>
      </c>
      <c r="Q94" s="27" t="str">
        <f>VLOOKUP(P94,DeepSleepState!$A$2:$D$649,2,FALSE)</f>
        <v>INPUT</v>
      </c>
      <c r="R94" s="31" t="s">
        <v>1064</v>
      </c>
      <c r="S94" s="3" t="str">
        <f>VLOOKUP(Q94&amp;R94,DeepSleepState!$D$3:$H$17,4, FALSE)</f>
        <v>Not Required</v>
      </c>
      <c r="T94" s="3" t="str">
        <f>VLOOKUP(Q94&amp;R94,DeepSleepState!$D$3:$H$17,5, FALSE)</f>
        <v>Pull down</v>
      </c>
    </row>
    <row r="95" spans="1:20" x14ac:dyDescent="0.25">
      <c r="A95" s="2">
        <v>88</v>
      </c>
      <c r="B95" s="3" t="s">
        <v>659</v>
      </c>
      <c r="C95" s="4" t="s">
        <v>660</v>
      </c>
      <c r="D95" s="5" t="s">
        <v>327</v>
      </c>
      <c r="E95" s="5" t="s">
        <v>237</v>
      </c>
      <c r="F95" s="5">
        <v>7</v>
      </c>
      <c r="G95" s="6" t="s">
        <v>661</v>
      </c>
      <c r="H95" s="6" t="s">
        <v>662</v>
      </c>
      <c r="I95" s="6" t="s">
        <v>530</v>
      </c>
      <c r="J95" s="6" t="s">
        <v>663</v>
      </c>
      <c r="K95" s="6" t="s">
        <v>664</v>
      </c>
      <c r="L95" s="6" t="s">
        <v>665</v>
      </c>
      <c r="M95" s="6" t="s">
        <v>666</v>
      </c>
      <c r="N95" s="6" t="s">
        <v>667</v>
      </c>
      <c r="O95" s="31">
        <v>0</v>
      </c>
      <c r="P95" s="3" t="str">
        <f t="shared" si="1"/>
        <v>spi0_cs0</v>
      </c>
      <c r="Q95" s="27" t="str">
        <f>VLOOKUP(P95,DeepSleepState!$A$2:$D$649,2,FALSE)</f>
        <v>INPUT</v>
      </c>
      <c r="R95" s="31" t="s">
        <v>1065</v>
      </c>
      <c r="S95" s="3" t="str">
        <f>VLOOKUP(Q95&amp;R95,DeepSleepState!$D$3:$H$17,4, FALSE)</f>
        <v>Not Required</v>
      </c>
      <c r="T95" s="3" t="str">
        <f>VLOOKUP(Q95&amp;R95,DeepSleepState!$D$3:$H$17,5, FALSE)</f>
        <v>Pull up</v>
      </c>
    </row>
    <row r="96" spans="1:20" x14ac:dyDescent="0.25">
      <c r="A96" s="2">
        <v>89</v>
      </c>
      <c r="B96" s="3" t="s">
        <v>668</v>
      </c>
      <c r="C96" s="4" t="s">
        <v>669</v>
      </c>
      <c r="D96" s="5" t="s">
        <v>327</v>
      </c>
      <c r="E96" s="5" t="s">
        <v>237</v>
      </c>
      <c r="F96" s="5">
        <v>7</v>
      </c>
      <c r="G96" s="6" t="s">
        <v>670</v>
      </c>
      <c r="H96" s="6" t="s">
        <v>481</v>
      </c>
      <c r="I96" s="6" t="s">
        <v>671</v>
      </c>
      <c r="J96" s="6" t="s">
        <v>620</v>
      </c>
      <c r="K96" s="6" t="s">
        <v>618</v>
      </c>
      <c r="L96" s="6" t="s">
        <v>625</v>
      </c>
      <c r="M96" s="6" t="s">
        <v>294</v>
      </c>
      <c r="N96" s="6" t="s">
        <v>672</v>
      </c>
      <c r="O96" s="31">
        <v>0</v>
      </c>
      <c r="P96" s="3" t="str">
        <f t="shared" si="1"/>
        <v>spi0_cs1</v>
      </c>
      <c r="Q96" s="27" t="str">
        <f>VLOOKUP(P96,DeepSleepState!$A$2:$D$649,2,FALSE)</f>
        <v>INPUT</v>
      </c>
      <c r="R96" s="31" t="s">
        <v>1068</v>
      </c>
      <c r="S96" s="3" t="str">
        <f>VLOOKUP(Q96&amp;R96,DeepSleepState!$D$3:$H$17,4, FALSE)</f>
        <v>Not Required</v>
      </c>
      <c r="T96" s="3" t="str">
        <f>VLOOKUP(Q96&amp;R96,DeepSleepState!$D$3:$H$17,5, FALSE)</f>
        <v>No pull</v>
      </c>
    </row>
    <row r="97" spans="1:20" x14ac:dyDescent="0.25">
      <c r="A97" s="2">
        <v>90</v>
      </c>
      <c r="B97" s="3" t="s">
        <v>673</v>
      </c>
      <c r="C97" s="4" t="s">
        <v>674</v>
      </c>
      <c r="D97" s="5" t="s">
        <v>327</v>
      </c>
      <c r="E97" s="5" t="s">
        <v>16</v>
      </c>
      <c r="F97" s="5">
        <v>7</v>
      </c>
      <c r="G97" s="6" t="s">
        <v>675</v>
      </c>
      <c r="H97" s="6" t="s">
        <v>489</v>
      </c>
      <c r="I97" s="6" t="s">
        <v>676</v>
      </c>
      <c r="J97" s="6" t="s">
        <v>120</v>
      </c>
      <c r="K97" s="6" t="s">
        <v>514</v>
      </c>
      <c r="L97" s="6" t="s">
        <v>630</v>
      </c>
      <c r="M97" s="6" t="s">
        <v>618</v>
      </c>
      <c r="N97" s="6" t="s">
        <v>677</v>
      </c>
      <c r="O97" s="31">
        <v>4</v>
      </c>
      <c r="P97" s="3" t="str">
        <f t="shared" si="1"/>
        <v>spi1_sclk</v>
      </c>
      <c r="Q97" s="27" t="str">
        <f>VLOOKUP(P97,DeepSleepState!$A$2:$D$649,2,FALSE)</f>
        <v>INPUT</v>
      </c>
      <c r="R97" s="31" t="s">
        <v>1064</v>
      </c>
      <c r="S97" s="3" t="str">
        <f>VLOOKUP(Q97&amp;R97,DeepSleepState!$D$3:$H$17,4, FALSE)</f>
        <v>Not Required</v>
      </c>
      <c r="T97" s="3" t="str">
        <f>VLOOKUP(Q97&amp;R97,DeepSleepState!$D$3:$H$17,5, FALSE)</f>
        <v>Pull down</v>
      </c>
    </row>
    <row r="98" spans="1:20" x14ac:dyDescent="0.25">
      <c r="A98" s="2">
        <v>91</v>
      </c>
      <c r="B98" s="3" t="s">
        <v>678</v>
      </c>
      <c r="C98" s="4" t="s">
        <v>679</v>
      </c>
      <c r="D98" s="5" t="s">
        <v>327</v>
      </c>
      <c r="E98" s="5" t="s">
        <v>237</v>
      </c>
      <c r="F98" s="5">
        <v>7</v>
      </c>
      <c r="G98" s="6" t="s">
        <v>680</v>
      </c>
      <c r="H98" s="6" t="s">
        <v>244</v>
      </c>
      <c r="I98" s="6" t="s">
        <v>498</v>
      </c>
      <c r="J98" s="6" t="s">
        <v>522</v>
      </c>
      <c r="K98" s="6" t="s">
        <v>521</v>
      </c>
      <c r="L98" s="6" t="s">
        <v>313</v>
      </c>
      <c r="M98" s="6" t="s">
        <v>681</v>
      </c>
      <c r="N98" s="6" t="s">
        <v>682</v>
      </c>
      <c r="O98" s="31">
        <v>1</v>
      </c>
      <c r="P98" s="3" t="str">
        <f t="shared" si="1"/>
        <v>uart4_rxd</v>
      </c>
      <c r="Q98" s="27" t="str">
        <f>VLOOKUP(P98,DeepSleepState!$A$2:$D$649,2,FALSE)</f>
        <v>INPUT</v>
      </c>
      <c r="R98" s="31" t="s">
        <v>1068</v>
      </c>
      <c r="S98" s="3" t="str">
        <f>VLOOKUP(Q98&amp;R98,DeepSleepState!$D$3:$H$17,4, FALSE)</f>
        <v>Not Required</v>
      </c>
      <c r="T98" s="3" t="str">
        <f>VLOOKUP(Q98&amp;R98,DeepSleepState!$D$3:$H$17,5, FALSE)</f>
        <v>No pull</v>
      </c>
    </row>
    <row r="99" spans="1:20" x14ac:dyDescent="0.25">
      <c r="A99" s="2">
        <v>92</v>
      </c>
      <c r="B99" s="3" t="s">
        <v>683</v>
      </c>
      <c r="C99" s="4" t="s">
        <v>684</v>
      </c>
      <c r="D99" s="5" t="s">
        <v>327</v>
      </c>
      <c r="E99" s="5" t="s">
        <v>237</v>
      </c>
      <c r="F99" s="5">
        <v>7</v>
      </c>
      <c r="G99" s="6" t="s">
        <v>685</v>
      </c>
      <c r="H99" s="6" t="s">
        <v>254</v>
      </c>
      <c r="I99" s="6" t="s">
        <v>506</v>
      </c>
      <c r="J99" s="6" t="s">
        <v>530</v>
      </c>
      <c r="K99" s="6" t="s">
        <v>529</v>
      </c>
      <c r="L99" s="6" t="s">
        <v>619</v>
      </c>
      <c r="M99" s="6" t="s">
        <v>686</v>
      </c>
      <c r="N99" s="6" t="s">
        <v>687</v>
      </c>
      <c r="O99" s="31">
        <v>1</v>
      </c>
      <c r="P99" s="3" t="str">
        <f t="shared" si="1"/>
        <v>uart4_txd</v>
      </c>
      <c r="Q99" s="27" t="str">
        <f>VLOOKUP(P99,DeepSleepState!$A$2:$D$649,2,FALSE)</f>
        <v>OUTPUT HIGH</v>
      </c>
      <c r="R99" s="31" t="s">
        <v>1064</v>
      </c>
      <c r="S99" s="3" t="str">
        <f>VLOOKUP(Q99&amp;R99,DeepSleepState!$D$3:$H$17,4, FALSE)</f>
        <v>Not Required</v>
      </c>
      <c r="T99" s="3" t="str">
        <f>VLOOKUP(Q99&amp;R99,DeepSleepState!$D$3:$H$17,5, FALSE)</f>
        <v>No pull</v>
      </c>
    </row>
    <row r="100" spans="1:20" x14ac:dyDescent="0.25">
      <c r="A100" s="2">
        <v>93</v>
      </c>
      <c r="B100" s="3" t="s">
        <v>688</v>
      </c>
      <c r="C100" s="4" t="s">
        <v>689</v>
      </c>
      <c r="D100" s="5" t="s">
        <v>327</v>
      </c>
      <c r="E100" s="5" t="s">
        <v>237</v>
      </c>
      <c r="F100" s="5">
        <v>7</v>
      </c>
      <c r="G100" s="6" t="s">
        <v>690</v>
      </c>
      <c r="H100" s="6" t="s">
        <v>619</v>
      </c>
      <c r="I100" s="6" t="s">
        <v>549</v>
      </c>
      <c r="J100" s="6" t="s">
        <v>635</v>
      </c>
      <c r="K100" s="6" t="s">
        <v>691</v>
      </c>
      <c r="L100" s="6" t="s">
        <v>692</v>
      </c>
      <c r="M100" s="6" t="s">
        <v>693</v>
      </c>
      <c r="N100" s="6" t="s">
        <v>694</v>
      </c>
      <c r="O100" s="31">
        <v>0</v>
      </c>
      <c r="P100" s="3" t="str">
        <f t="shared" si="1"/>
        <v>uart0_rxd</v>
      </c>
      <c r="Q100" s="27" t="str">
        <f>VLOOKUP(P100,DeepSleepState!$A$2:$D$649,2,FALSE)</f>
        <v>INPUT</v>
      </c>
      <c r="R100" s="31" t="s">
        <v>1064</v>
      </c>
      <c r="S100" s="3" t="str">
        <f>VLOOKUP(Q100&amp;R100,DeepSleepState!$D$3:$H$17,4, FALSE)</f>
        <v>Not Required</v>
      </c>
      <c r="T100" s="3" t="str">
        <f>VLOOKUP(Q100&amp;R100,DeepSleepState!$D$3:$H$17,5, FALSE)</f>
        <v>Pull down</v>
      </c>
    </row>
    <row r="101" spans="1:20" x14ac:dyDescent="0.25">
      <c r="A101" s="2">
        <v>94</v>
      </c>
      <c r="B101" s="3" t="s">
        <v>695</v>
      </c>
      <c r="C101" s="4" t="s">
        <v>696</v>
      </c>
      <c r="D101" s="5" t="s">
        <v>327</v>
      </c>
      <c r="E101" s="5" t="s">
        <v>237</v>
      </c>
      <c r="F101" s="5">
        <v>7</v>
      </c>
      <c r="G101" s="6" t="s">
        <v>697</v>
      </c>
      <c r="H101" s="6" t="s">
        <v>676</v>
      </c>
      <c r="I101" s="6" t="s">
        <v>555</v>
      </c>
      <c r="J101" s="6" t="s">
        <v>644</v>
      </c>
      <c r="K101" s="6" t="s">
        <v>671</v>
      </c>
      <c r="L101" s="6" t="s">
        <v>698</v>
      </c>
      <c r="M101" s="6" t="s">
        <v>699</v>
      </c>
      <c r="N101" s="6" t="s">
        <v>700</v>
      </c>
      <c r="O101" s="31">
        <v>0</v>
      </c>
      <c r="P101" s="3" t="str">
        <f t="shared" si="1"/>
        <v>uart0_txd</v>
      </c>
      <c r="Q101" s="27" t="str">
        <f>VLOOKUP(P101,DeepSleepState!$A$2:$D$649,2,FALSE)</f>
        <v>OUTPUT HIGH</v>
      </c>
      <c r="R101" s="31" t="s">
        <v>1064</v>
      </c>
      <c r="S101" s="3" t="str">
        <f>VLOOKUP(Q101&amp;R101,DeepSleepState!$D$3:$H$17,4, FALSE)</f>
        <v>Not Required</v>
      </c>
      <c r="T101" s="3" t="str">
        <f>VLOOKUP(Q101&amp;R101,DeepSleepState!$D$3:$H$17,5, FALSE)</f>
        <v>No pull</v>
      </c>
    </row>
    <row r="102" spans="1:20" x14ac:dyDescent="0.25">
      <c r="A102" s="2">
        <v>95</v>
      </c>
      <c r="B102" s="3" t="s">
        <v>701</v>
      </c>
      <c r="C102" s="4" t="s">
        <v>702</v>
      </c>
      <c r="D102" s="5" t="s">
        <v>327</v>
      </c>
      <c r="E102" s="5" t="s">
        <v>237</v>
      </c>
      <c r="F102" s="5">
        <v>7</v>
      </c>
      <c r="G102" s="6" t="s">
        <v>703</v>
      </c>
      <c r="H102" s="6" t="s">
        <v>318</v>
      </c>
      <c r="I102" s="6" t="s">
        <v>549</v>
      </c>
      <c r="J102" s="6" t="s">
        <v>635</v>
      </c>
      <c r="K102" s="6" t="s">
        <v>619</v>
      </c>
      <c r="L102" s="6" t="s">
        <v>637</v>
      </c>
      <c r="M102" s="6" t="s">
        <v>704</v>
      </c>
      <c r="N102" s="6" t="s">
        <v>705</v>
      </c>
      <c r="O102" s="31">
        <v>3</v>
      </c>
      <c r="P102" s="3" t="str">
        <f t="shared" si="1"/>
        <v>I2C2_SDA</v>
      </c>
      <c r="Q102" s="27" t="str">
        <f>VLOOKUP(P102,DeepSleepState!$A$2:$D$649,2,FALSE)</f>
        <v>INPUT</v>
      </c>
      <c r="R102" s="31" t="s">
        <v>1068</v>
      </c>
      <c r="S102" s="3" t="str">
        <f>VLOOKUP(Q102&amp;R102,DeepSleepState!$D$3:$H$17,4, FALSE)</f>
        <v>Not Required</v>
      </c>
      <c r="T102" s="3" t="str">
        <f>VLOOKUP(Q102&amp;R102,DeepSleepState!$D$3:$H$17,5, FALSE)</f>
        <v>No pull</v>
      </c>
    </row>
    <row r="103" spans="1:20" x14ac:dyDescent="0.25">
      <c r="A103" s="2">
        <v>96</v>
      </c>
      <c r="B103" s="3" t="s">
        <v>706</v>
      </c>
      <c r="C103" s="4" t="s">
        <v>707</v>
      </c>
      <c r="D103" s="5" t="s">
        <v>327</v>
      </c>
      <c r="E103" s="5" t="s">
        <v>237</v>
      </c>
      <c r="F103" s="5">
        <v>7</v>
      </c>
      <c r="G103" s="6" t="s">
        <v>708</v>
      </c>
      <c r="H103" s="6" t="s">
        <v>323</v>
      </c>
      <c r="I103" s="6" t="s">
        <v>555</v>
      </c>
      <c r="J103" s="6" t="s">
        <v>644</v>
      </c>
      <c r="K103" s="6" t="s">
        <v>676</v>
      </c>
      <c r="L103" s="6" t="s">
        <v>646</v>
      </c>
      <c r="M103" s="6" t="s">
        <v>709</v>
      </c>
      <c r="N103" s="6" t="s">
        <v>710</v>
      </c>
      <c r="O103" s="31">
        <v>3</v>
      </c>
      <c r="P103" s="3" t="str">
        <f t="shared" si="1"/>
        <v>I2C2_SCL</v>
      </c>
      <c r="Q103" s="27" t="str">
        <f>VLOOKUP(P103,DeepSleepState!$A$2:$D$649,2,FALSE)</f>
        <v>INPUT</v>
      </c>
      <c r="R103" s="31" t="s">
        <v>1068</v>
      </c>
      <c r="S103" s="3" t="str">
        <f>VLOOKUP(Q103&amp;R103,DeepSleepState!$D$3:$H$17,4, FALSE)</f>
        <v>Not Required</v>
      </c>
      <c r="T103" s="3" t="str">
        <f>VLOOKUP(Q103&amp;R103,DeepSleepState!$D$3:$H$17,5, FALSE)</f>
        <v>No pull</v>
      </c>
    </row>
    <row r="104" spans="1:20" x14ac:dyDescent="0.25">
      <c r="A104" s="2">
        <v>97</v>
      </c>
      <c r="B104" s="3" t="s">
        <v>711</v>
      </c>
      <c r="C104" s="4" t="s">
        <v>712</v>
      </c>
      <c r="D104" s="5" t="s">
        <v>327</v>
      </c>
      <c r="E104" s="5" t="s">
        <v>237</v>
      </c>
      <c r="F104" s="5">
        <v>7</v>
      </c>
      <c r="G104" s="6" t="s">
        <v>713</v>
      </c>
      <c r="H104" s="6" t="s">
        <v>653</v>
      </c>
      <c r="I104" s="6" t="s">
        <v>498</v>
      </c>
      <c r="J104" s="6" t="s">
        <v>522</v>
      </c>
      <c r="K104" s="7"/>
      <c r="L104" s="6" t="s">
        <v>655</v>
      </c>
      <c r="M104" s="6" t="s">
        <v>714</v>
      </c>
      <c r="N104" s="6" t="s">
        <v>715</v>
      </c>
      <c r="O104" s="31">
        <v>2</v>
      </c>
      <c r="P104" s="3" t="str">
        <f t="shared" si="1"/>
        <v>dcan1_tx</v>
      </c>
      <c r="Q104" s="27" t="str">
        <f>VLOOKUP(P104,DeepSleepState!$A$2:$D$649,2,FALSE)</f>
        <v>INPUT</v>
      </c>
      <c r="R104" s="31" t="s">
        <v>1064</v>
      </c>
      <c r="S104" s="3" t="str">
        <f>VLOOKUP(Q104&amp;R104,DeepSleepState!$D$3:$H$17,4, FALSE)</f>
        <v>Not Required</v>
      </c>
      <c r="T104" s="3" t="str">
        <f>VLOOKUP(Q104&amp;R104,DeepSleepState!$D$3:$H$17,5, FALSE)</f>
        <v>Pull down</v>
      </c>
    </row>
    <row r="105" spans="1:20" x14ac:dyDescent="0.25">
      <c r="A105" s="2">
        <v>98</v>
      </c>
      <c r="B105" s="3" t="s">
        <v>716</v>
      </c>
      <c r="C105" s="4" t="s">
        <v>717</v>
      </c>
      <c r="D105" s="5" t="s">
        <v>327</v>
      </c>
      <c r="E105" s="5" t="s">
        <v>237</v>
      </c>
      <c r="F105" s="5">
        <v>7</v>
      </c>
      <c r="G105" s="6" t="s">
        <v>718</v>
      </c>
      <c r="H105" s="6" t="s">
        <v>662</v>
      </c>
      <c r="I105" s="6" t="s">
        <v>506</v>
      </c>
      <c r="J105" s="6" t="s">
        <v>530</v>
      </c>
      <c r="K105" s="7"/>
      <c r="L105" s="6" t="s">
        <v>664</v>
      </c>
      <c r="M105" s="6" t="s">
        <v>719</v>
      </c>
      <c r="N105" s="6" t="s">
        <v>720</v>
      </c>
      <c r="O105" s="31">
        <v>2</v>
      </c>
      <c r="P105" s="3" t="str">
        <f t="shared" si="1"/>
        <v>dcan1_rx</v>
      </c>
      <c r="Q105" s="27" t="str">
        <f>VLOOKUP(P105,DeepSleepState!$A$2:$D$649,2,FALSE)</f>
        <v>INPUT</v>
      </c>
      <c r="R105" s="31" t="s">
        <v>1068</v>
      </c>
      <c r="S105" s="3" t="str">
        <f>VLOOKUP(Q105&amp;R105,DeepSleepState!$D$3:$H$17,4, FALSE)</f>
        <v>Not Required</v>
      </c>
      <c r="T105" s="3" t="str">
        <f>VLOOKUP(Q105&amp;R105,DeepSleepState!$D$3:$H$17,5, FALSE)</f>
        <v>No pull</v>
      </c>
    </row>
    <row r="106" spans="1:20" x14ac:dyDescent="0.25">
      <c r="A106" s="2">
        <v>99</v>
      </c>
      <c r="B106" s="3" t="s">
        <v>721</v>
      </c>
      <c r="C106" s="4" t="s">
        <v>722</v>
      </c>
      <c r="D106" s="5" t="s">
        <v>327</v>
      </c>
      <c r="E106" s="5" t="s">
        <v>237</v>
      </c>
      <c r="F106" s="5">
        <v>7</v>
      </c>
      <c r="G106" s="6" t="s">
        <v>721</v>
      </c>
      <c r="H106" s="6" t="s">
        <v>308</v>
      </c>
      <c r="I106" s="6" t="s">
        <v>380</v>
      </c>
      <c r="J106" s="6" t="s">
        <v>691</v>
      </c>
      <c r="K106" s="7"/>
      <c r="L106" s="7"/>
      <c r="M106" s="7"/>
      <c r="N106" s="6" t="s">
        <v>723</v>
      </c>
      <c r="O106" s="31">
        <v>0</v>
      </c>
      <c r="P106" s="3" t="str">
        <f t="shared" si="1"/>
        <v>I2C0_SDA</v>
      </c>
      <c r="Q106" s="27" t="str">
        <f>VLOOKUP(P106,DeepSleepState!$A$2:$D$649,2,FALSE)</f>
        <v>INPUT</v>
      </c>
      <c r="R106" s="31" t="s">
        <v>1068</v>
      </c>
      <c r="S106" s="3" t="str">
        <f>VLOOKUP(Q106&amp;R106,DeepSleepState!$D$3:$H$17,4, FALSE)</f>
        <v>Not Required</v>
      </c>
      <c r="T106" s="3" t="str">
        <f>VLOOKUP(Q106&amp;R106,DeepSleepState!$D$3:$H$17,5, FALSE)</f>
        <v>No pull</v>
      </c>
    </row>
    <row r="107" spans="1:20" x14ac:dyDescent="0.25">
      <c r="A107" s="2">
        <v>100</v>
      </c>
      <c r="B107" s="3" t="s">
        <v>724</v>
      </c>
      <c r="C107" s="4" t="s">
        <v>725</v>
      </c>
      <c r="D107" s="5" t="s">
        <v>327</v>
      </c>
      <c r="E107" s="5" t="s">
        <v>237</v>
      </c>
      <c r="F107" s="5">
        <v>7</v>
      </c>
      <c r="G107" s="6" t="s">
        <v>724</v>
      </c>
      <c r="H107" s="6" t="s">
        <v>313</v>
      </c>
      <c r="I107" s="6" t="s">
        <v>388</v>
      </c>
      <c r="J107" s="6" t="s">
        <v>671</v>
      </c>
      <c r="K107" s="7"/>
      <c r="L107" s="7"/>
      <c r="M107" s="7"/>
      <c r="N107" s="6" t="s">
        <v>726</v>
      </c>
      <c r="O107" s="31">
        <v>0</v>
      </c>
      <c r="P107" s="3" t="str">
        <f t="shared" si="1"/>
        <v>I2C0_SCL</v>
      </c>
      <c r="Q107" s="27" t="str">
        <f>VLOOKUP(P107,DeepSleepState!$A$2:$D$649,2,FALSE)</f>
        <v>INPUT</v>
      </c>
      <c r="R107" s="31" t="s">
        <v>1068</v>
      </c>
      <c r="S107" s="3" t="str">
        <f>VLOOKUP(Q107&amp;R107,DeepSleepState!$D$3:$H$17,4, FALSE)</f>
        <v>Not Required</v>
      </c>
      <c r="T107" s="3" t="str">
        <f>VLOOKUP(Q107&amp;R107,DeepSleepState!$D$3:$H$17,5, FALSE)</f>
        <v>No pull</v>
      </c>
    </row>
    <row r="108" spans="1:20" x14ac:dyDescent="0.25">
      <c r="A108" s="2">
        <v>101</v>
      </c>
      <c r="B108" s="3" t="s">
        <v>727</v>
      </c>
      <c r="C108" s="4" t="s">
        <v>728</v>
      </c>
      <c r="D108" s="5" t="s">
        <v>16</v>
      </c>
      <c r="E108" s="5" t="s">
        <v>16</v>
      </c>
      <c r="F108" s="5">
        <v>7</v>
      </c>
      <c r="G108" s="6" t="s">
        <v>204</v>
      </c>
      <c r="H108" s="6" t="s">
        <v>636</v>
      </c>
      <c r="I108" s="7"/>
      <c r="J108" s="6" t="s">
        <v>514</v>
      </c>
      <c r="K108" s="6" t="s">
        <v>625</v>
      </c>
      <c r="L108" s="6" t="s">
        <v>729</v>
      </c>
      <c r="M108" s="6" t="s">
        <v>730</v>
      </c>
      <c r="N108" s="6" t="s">
        <v>731</v>
      </c>
      <c r="O108" s="31">
        <v>1</v>
      </c>
      <c r="P108" s="3" t="str">
        <f t="shared" si="1"/>
        <v>ehrpwm0A</v>
      </c>
      <c r="Q108" s="27" t="str">
        <f>VLOOKUP(P108,DeepSleepState!$A$2:$D$649,2,FALSE)</f>
        <v>OUTPUT LOW</v>
      </c>
      <c r="R108" s="31" t="s">
        <v>1064</v>
      </c>
      <c r="S108" s="3" t="str">
        <f>VLOOKUP(Q108&amp;R108,DeepSleepState!$D$3:$H$17,4, FALSE)</f>
        <v>Not Required</v>
      </c>
      <c r="T108" s="3" t="str">
        <f>VLOOKUP(Q108&amp;R108,DeepSleepState!$D$3:$H$17,5, FALSE)</f>
        <v>No pull</v>
      </c>
    </row>
    <row r="109" spans="1:20" x14ac:dyDescent="0.25">
      <c r="A109" s="2">
        <v>102</v>
      </c>
      <c r="B109" s="3" t="s">
        <v>732</v>
      </c>
      <c r="C109" s="4" t="s">
        <v>733</v>
      </c>
      <c r="D109" s="5" t="s">
        <v>16</v>
      </c>
      <c r="E109" s="5" t="s">
        <v>16</v>
      </c>
      <c r="F109" s="5">
        <v>7</v>
      </c>
      <c r="G109" s="6" t="s">
        <v>213</v>
      </c>
      <c r="H109" s="6" t="s">
        <v>645</v>
      </c>
      <c r="I109" s="7"/>
      <c r="J109" s="6" t="s">
        <v>521</v>
      </c>
      <c r="K109" s="6" t="s">
        <v>242</v>
      </c>
      <c r="L109" s="6" t="s">
        <v>734</v>
      </c>
      <c r="M109" s="6" t="s">
        <v>735</v>
      </c>
      <c r="N109" s="6" t="s">
        <v>736</v>
      </c>
      <c r="O109" s="31">
        <v>3</v>
      </c>
      <c r="P109" s="3" t="str">
        <f t="shared" si="1"/>
        <v>spi1_d0</v>
      </c>
      <c r="Q109" s="27" t="str">
        <f>VLOOKUP(P109,DeepSleepState!$A$2:$D$649,2,FALSE)</f>
        <v>INPUT</v>
      </c>
      <c r="R109" s="31" t="s">
        <v>1064</v>
      </c>
      <c r="S109" s="3" t="str">
        <f>VLOOKUP(Q109&amp;R109,DeepSleepState!$D$3:$H$17,4, FALSE)</f>
        <v>Not Required</v>
      </c>
      <c r="T109" s="3" t="str">
        <f>VLOOKUP(Q109&amp;R109,DeepSleepState!$D$3:$H$17,5, FALSE)</f>
        <v>Pull down</v>
      </c>
    </row>
    <row r="110" spans="1:20" x14ac:dyDescent="0.25">
      <c r="A110" s="2">
        <v>103</v>
      </c>
      <c r="B110" s="3" t="s">
        <v>737</v>
      </c>
      <c r="C110" s="4" t="s">
        <v>738</v>
      </c>
      <c r="D110" s="5" t="s">
        <v>16</v>
      </c>
      <c r="E110" s="5" t="s">
        <v>16</v>
      </c>
      <c r="F110" s="5">
        <v>7</v>
      </c>
      <c r="G110" s="6" t="s">
        <v>223</v>
      </c>
      <c r="H110" s="6" t="s">
        <v>654</v>
      </c>
      <c r="I110" s="7"/>
      <c r="J110" s="6" t="s">
        <v>529</v>
      </c>
      <c r="K110" s="6" t="s">
        <v>252</v>
      </c>
      <c r="L110" s="6" t="s">
        <v>739</v>
      </c>
      <c r="M110" s="6" t="s">
        <v>740</v>
      </c>
      <c r="N110" s="6" t="s">
        <v>741</v>
      </c>
      <c r="O110" s="31">
        <v>3</v>
      </c>
      <c r="P110" s="3" t="str">
        <f t="shared" si="1"/>
        <v>spi1_d1</v>
      </c>
      <c r="Q110" s="27" t="str">
        <f>VLOOKUP(P110,DeepSleepState!$A$2:$D$649,2,FALSE)</f>
        <v>INPUT</v>
      </c>
      <c r="R110" s="31" t="s">
        <v>1064</v>
      </c>
      <c r="S110" s="3" t="str">
        <f>VLOOKUP(Q110&amp;R110,DeepSleepState!$D$3:$H$17,4, FALSE)</f>
        <v>Not Required</v>
      </c>
      <c r="T110" s="3" t="str">
        <f>VLOOKUP(Q110&amp;R110,DeepSleepState!$D$3:$H$17,5, FALSE)</f>
        <v>Pull down</v>
      </c>
    </row>
    <row r="111" spans="1:20" x14ac:dyDescent="0.25">
      <c r="A111" s="2">
        <v>104</v>
      </c>
      <c r="B111" s="3" t="s">
        <v>742</v>
      </c>
      <c r="C111" s="4" t="s">
        <v>743</v>
      </c>
      <c r="D111" s="5" t="s">
        <v>16</v>
      </c>
      <c r="E111" s="5" t="s">
        <v>16</v>
      </c>
      <c r="F111" s="5">
        <v>7</v>
      </c>
      <c r="G111" s="6" t="s">
        <v>401</v>
      </c>
      <c r="H111" s="6" t="s">
        <v>663</v>
      </c>
      <c r="I111" s="6" t="s">
        <v>402</v>
      </c>
      <c r="J111" s="6" t="s">
        <v>619</v>
      </c>
      <c r="K111" s="6" t="s">
        <v>691</v>
      </c>
      <c r="L111" s="6" t="s">
        <v>744</v>
      </c>
      <c r="M111" s="6" t="s">
        <v>745</v>
      </c>
      <c r="N111" s="6" t="s">
        <v>746</v>
      </c>
      <c r="O111" s="31">
        <v>3</v>
      </c>
      <c r="P111" s="3" t="str">
        <f t="shared" si="1"/>
        <v>spi1_cs0</v>
      </c>
      <c r="Q111" s="27" t="str">
        <f>VLOOKUP(P111,DeepSleepState!$A$2:$D$649,2,FALSE)</f>
        <v>INPUT</v>
      </c>
      <c r="R111" s="31" t="s">
        <v>1068</v>
      </c>
      <c r="S111" s="3" t="str">
        <f>VLOOKUP(Q111&amp;R111,DeepSleepState!$D$3:$H$17,4, FALSE)</f>
        <v>Not Required</v>
      </c>
      <c r="T111" s="3" t="str">
        <f>VLOOKUP(Q111&amp;R111,DeepSleepState!$D$3:$H$17,5, FALSE)</f>
        <v>No pull</v>
      </c>
    </row>
    <row r="112" spans="1:20" x14ac:dyDescent="0.25">
      <c r="A112" s="2">
        <v>105</v>
      </c>
      <c r="B112" s="3" t="s">
        <v>747</v>
      </c>
      <c r="C112" s="4" t="s">
        <v>748</v>
      </c>
      <c r="D112" s="5" t="s">
        <v>16</v>
      </c>
      <c r="E112" s="5" t="s">
        <v>16</v>
      </c>
      <c r="F112" s="5">
        <v>7</v>
      </c>
      <c r="G112" s="6" t="s">
        <v>263</v>
      </c>
      <c r="H112" s="6" t="s">
        <v>565</v>
      </c>
      <c r="I112" s="6" t="s">
        <v>402</v>
      </c>
      <c r="J112" s="6" t="s">
        <v>523</v>
      </c>
      <c r="K112" s="6" t="s">
        <v>630</v>
      </c>
      <c r="L112" s="6" t="s">
        <v>749</v>
      </c>
      <c r="M112" s="6" t="s">
        <v>750</v>
      </c>
      <c r="N112" s="6" t="s">
        <v>751</v>
      </c>
      <c r="O112" s="31">
        <v>3</v>
      </c>
      <c r="P112" s="3" t="str">
        <f t="shared" si="1"/>
        <v>mcasp1_aclkx</v>
      </c>
      <c r="Q112" s="27" t="str">
        <f>VLOOKUP(P112,DeepSleepState!$A$2:$D$649,2,FALSE)</f>
        <v>INPUT</v>
      </c>
      <c r="R112" s="31" t="s">
        <v>1068</v>
      </c>
      <c r="S112" s="3" t="str">
        <f>VLOOKUP(Q112&amp;R112,DeepSleepState!$D$3:$H$17,4, FALSE)</f>
        <v>Not Required</v>
      </c>
      <c r="T112" s="3" t="str">
        <f>VLOOKUP(Q112&amp;R112,DeepSleepState!$D$3:$H$17,5, FALSE)</f>
        <v>No pull</v>
      </c>
    </row>
    <row r="113" spans="1:20" x14ac:dyDescent="0.25">
      <c r="A113" s="2">
        <v>106</v>
      </c>
      <c r="B113" s="3" t="s">
        <v>752</v>
      </c>
      <c r="C113" s="4" t="s">
        <v>753</v>
      </c>
      <c r="D113" s="5" t="s">
        <v>16</v>
      </c>
      <c r="E113" s="5" t="s">
        <v>16</v>
      </c>
      <c r="F113" s="5">
        <v>7</v>
      </c>
      <c r="G113" s="6" t="s">
        <v>303</v>
      </c>
      <c r="H113" s="6" t="s">
        <v>573</v>
      </c>
      <c r="I113" s="6" t="s">
        <v>415</v>
      </c>
      <c r="J113" s="6" t="s">
        <v>531</v>
      </c>
      <c r="K113" s="6" t="s">
        <v>639</v>
      </c>
      <c r="L113" s="6" t="s">
        <v>754</v>
      </c>
      <c r="M113" s="6" t="s">
        <v>755</v>
      </c>
      <c r="N113" s="6" t="s">
        <v>756</v>
      </c>
      <c r="O113" s="31">
        <v>3</v>
      </c>
      <c r="P113" s="3" t="str">
        <f t="shared" si="1"/>
        <v>mcasp1_fsx</v>
      </c>
      <c r="Q113" s="27" t="str">
        <f>VLOOKUP(P113,DeepSleepState!$A$2:$D$649,2,FALSE)</f>
        <v>INPUT</v>
      </c>
      <c r="R113" s="31" t="s">
        <v>1068</v>
      </c>
      <c r="S113" s="3" t="str">
        <f>VLOOKUP(Q113&amp;R113,DeepSleepState!$D$3:$H$17,4, FALSE)</f>
        <v>Not Required</v>
      </c>
      <c r="T113" s="3" t="str">
        <f>VLOOKUP(Q113&amp;R113,DeepSleepState!$D$3:$H$17,5, FALSE)</f>
        <v>No pull</v>
      </c>
    </row>
    <row r="114" spans="1:20" x14ac:dyDescent="0.25">
      <c r="A114" s="2">
        <v>107</v>
      </c>
      <c r="B114" s="3" t="s">
        <v>757</v>
      </c>
      <c r="C114" s="4" t="s">
        <v>758</v>
      </c>
      <c r="D114" s="5" t="s">
        <v>16</v>
      </c>
      <c r="E114" s="5" t="s">
        <v>16</v>
      </c>
      <c r="F114" s="5">
        <v>7</v>
      </c>
      <c r="G114" s="6" t="s">
        <v>233</v>
      </c>
      <c r="H114" s="6" t="s">
        <v>539</v>
      </c>
      <c r="I114" s="7"/>
      <c r="J114" s="6" t="s">
        <v>538</v>
      </c>
      <c r="K114" s="6" t="s">
        <v>648</v>
      </c>
      <c r="L114" s="6" t="s">
        <v>759</v>
      </c>
      <c r="M114" s="6" t="s">
        <v>760</v>
      </c>
      <c r="N114" s="6" t="s">
        <v>761</v>
      </c>
      <c r="O114" s="31">
        <v>3</v>
      </c>
      <c r="P114" s="3" t="str">
        <f t="shared" si="1"/>
        <v>mcasp1_axr0</v>
      </c>
      <c r="Q114" s="27" t="str">
        <f>VLOOKUP(P114,DeepSleepState!$A$2:$D$649,2,FALSE)</f>
        <v>INPUT</v>
      </c>
      <c r="R114" s="31" t="s">
        <v>1064</v>
      </c>
      <c r="S114" s="3" t="str">
        <f>VLOOKUP(Q114&amp;R114,DeepSleepState!$D$3:$H$17,4, FALSE)</f>
        <v>Not Required</v>
      </c>
      <c r="T114" s="3" t="str">
        <f>VLOOKUP(Q114&amp;R114,DeepSleepState!$D$3:$H$17,5, FALSE)</f>
        <v>Pull down</v>
      </c>
    </row>
    <row r="115" spans="1:20" x14ac:dyDescent="0.25">
      <c r="A115" s="2">
        <v>108</v>
      </c>
      <c r="B115" s="3" t="s">
        <v>762</v>
      </c>
      <c r="C115" s="4" t="s">
        <v>763</v>
      </c>
      <c r="D115" s="5" t="s">
        <v>16</v>
      </c>
      <c r="E115" s="5" t="s">
        <v>16</v>
      </c>
      <c r="F115" s="5">
        <v>7</v>
      </c>
      <c r="G115" s="6" t="s">
        <v>428</v>
      </c>
      <c r="H115" s="6" t="s">
        <v>605</v>
      </c>
      <c r="I115" s="6" t="s">
        <v>415</v>
      </c>
      <c r="J115" s="6" t="s">
        <v>564</v>
      </c>
      <c r="K115" s="6" t="s">
        <v>294</v>
      </c>
      <c r="L115" s="6" t="s">
        <v>764</v>
      </c>
      <c r="M115" s="6" t="s">
        <v>765</v>
      </c>
      <c r="N115" s="6" t="s">
        <v>766</v>
      </c>
      <c r="O115" s="31">
        <v>3</v>
      </c>
      <c r="P115" s="3" t="str">
        <f t="shared" si="1"/>
        <v>mcasp1_axr1</v>
      </c>
      <c r="Q115" s="27" t="str">
        <f>VLOOKUP(P115,DeepSleepState!$A$2:$D$649,2,FALSE)</f>
        <v>INPUT</v>
      </c>
      <c r="R115" s="31" t="s">
        <v>1064</v>
      </c>
      <c r="S115" s="3" t="str">
        <f>VLOOKUP(Q115&amp;R115,DeepSleepState!$D$3:$H$17,4, FALSE)</f>
        <v>Not Required</v>
      </c>
      <c r="T115" s="3" t="str">
        <f>VLOOKUP(Q115&amp;R115,DeepSleepState!$D$3:$H$17,5, FALSE)</f>
        <v>Pull down</v>
      </c>
    </row>
    <row r="116" spans="1:20" x14ac:dyDescent="0.25">
      <c r="A116" s="2">
        <v>109</v>
      </c>
      <c r="B116" s="3" t="s">
        <v>767</v>
      </c>
      <c r="C116" s="4" t="s">
        <v>768</v>
      </c>
      <c r="D116" s="5" t="s">
        <v>327</v>
      </c>
      <c r="E116" s="5">
        <v>0</v>
      </c>
      <c r="F116" s="5">
        <v>0</v>
      </c>
      <c r="G116" s="6" t="s">
        <v>769</v>
      </c>
      <c r="H116" s="7"/>
      <c r="I116" s="6" t="s">
        <v>308</v>
      </c>
      <c r="J116" s="6" t="s">
        <v>770</v>
      </c>
      <c r="K116" s="6" t="s">
        <v>676</v>
      </c>
      <c r="L116" s="6" t="s">
        <v>714</v>
      </c>
      <c r="M116" s="6" t="s">
        <v>639</v>
      </c>
      <c r="N116" s="6" t="s">
        <v>771</v>
      </c>
      <c r="O116" s="31">
        <v>7</v>
      </c>
      <c r="P116" s="3" t="str">
        <f t="shared" si="1"/>
        <v>gpio0_19</v>
      </c>
      <c r="Q116" s="27" t="str">
        <f>VLOOKUP(P116,DeepSleepState!$A$2:$D$649,2,FALSE)</f>
        <v>OUTPUT LOW</v>
      </c>
      <c r="R116" s="31" t="s">
        <v>1064</v>
      </c>
      <c r="S116" s="3" t="str">
        <f>VLOOKUP(Q116&amp;R116,DeepSleepState!$D$3:$H$17,4, FALSE)</f>
        <v>Not Required</v>
      </c>
      <c r="T116" s="3" t="str">
        <f>VLOOKUP(Q116&amp;R116,DeepSleepState!$D$3:$H$17,5, FALSE)</f>
        <v>No pull</v>
      </c>
    </row>
    <row r="117" spans="1:20" x14ac:dyDescent="0.25">
      <c r="A117" s="2">
        <v>110</v>
      </c>
      <c r="B117" s="3" t="s">
        <v>772</v>
      </c>
      <c r="C117" s="4" t="s">
        <v>773</v>
      </c>
      <c r="D117" s="5" t="s">
        <v>327</v>
      </c>
      <c r="E117" s="5" t="s">
        <v>16</v>
      </c>
      <c r="F117" s="5">
        <v>7</v>
      </c>
      <c r="G117" s="6" t="s">
        <v>774</v>
      </c>
      <c r="H117" s="7"/>
      <c r="I117" s="6" t="s">
        <v>775</v>
      </c>
      <c r="J117" s="6" t="s">
        <v>776</v>
      </c>
      <c r="K117" s="6" t="s">
        <v>313</v>
      </c>
      <c r="L117" s="6" t="s">
        <v>719</v>
      </c>
      <c r="M117" s="6" t="s">
        <v>648</v>
      </c>
      <c r="N117" s="6" t="s">
        <v>777</v>
      </c>
      <c r="O117" s="31">
        <v>7</v>
      </c>
      <c r="P117" s="3" t="str">
        <f t="shared" si="1"/>
        <v>gpio0_20</v>
      </c>
      <c r="Q117" s="27" t="str">
        <f>VLOOKUP(P117,DeepSleepState!$A$2:$D$649,2,FALSE)</f>
        <v>OUTPUT LOW</v>
      </c>
      <c r="R117" s="31" t="s">
        <v>1064</v>
      </c>
      <c r="S117" s="3" t="str">
        <f>VLOOKUP(Q117&amp;R117,DeepSleepState!$D$3:$H$17,4, FALSE)</f>
        <v>Not Required</v>
      </c>
      <c r="T117" s="3" t="str">
        <f>VLOOKUP(Q117&amp;R117,DeepSleepState!$D$3:$H$17,5, FALSE)</f>
        <v>No pull</v>
      </c>
    </row>
    <row r="118" spans="1:20" hidden="1" x14ac:dyDescent="0.25">
      <c r="A118" s="2">
        <v>111</v>
      </c>
      <c r="B118" s="3" t="s">
        <v>778</v>
      </c>
      <c r="C118" s="4" t="s">
        <v>779</v>
      </c>
      <c r="D118" s="5" t="s">
        <v>780</v>
      </c>
      <c r="E118" s="5" t="s">
        <v>780</v>
      </c>
      <c r="F118" s="5" t="s">
        <v>780</v>
      </c>
      <c r="G118" s="6" t="s">
        <v>781</v>
      </c>
      <c r="H118" s="7"/>
      <c r="I118" s="7"/>
      <c r="J118" s="7"/>
      <c r="K118" s="7"/>
      <c r="L118" s="7"/>
      <c r="M118" s="7"/>
      <c r="N118" s="7"/>
      <c r="O118" s="32">
        <v>0</v>
      </c>
      <c r="P118" s="3" t="str">
        <f t="shared" si="1"/>
        <v>nRESETIN_OUT</v>
      </c>
      <c r="Q118" s="27" t="str">
        <f>VLOOKUP(P118,DeepSleepState!$A$2:$D$649,2,FALSE)</f>
        <v>INPUT</v>
      </c>
      <c r="R118" s="31" t="s">
        <v>1064</v>
      </c>
      <c r="S118" s="3" t="str">
        <f>VLOOKUP(Q118&amp;R118,DeepSleepState!$D$3:$H$17,4, FALSE)</f>
        <v>Not Required</v>
      </c>
      <c r="T118" s="3" t="str">
        <f>VLOOKUP(Q118&amp;R118,DeepSleepState!$D$3:$H$17,5, FALSE)</f>
        <v>Pull down</v>
      </c>
    </row>
    <row r="119" spans="1:20" hidden="1" x14ac:dyDescent="0.25">
      <c r="A119" s="2">
        <v>112</v>
      </c>
      <c r="B119" s="3" t="s">
        <v>782</v>
      </c>
      <c r="C119" s="4" t="s">
        <v>783</v>
      </c>
      <c r="D119" s="5" t="s">
        <v>327</v>
      </c>
      <c r="E119" s="5" t="s">
        <v>327</v>
      </c>
      <c r="F119" s="5" t="s">
        <v>780</v>
      </c>
      <c r="G119" s="6" t="s">
        <v>784</v>
      </c>
      <c r="H119" s="7"/>
      <c r="I119" s="7"/>
      <c r="J119" s="7"/>
      <c r="K119" s="7"/>
      <c r="L119" s="7"/>
      <c r="M119" s="7"/>
      <c r="N119" s="7"/>
      <c r="O119" s="32">
        <v>0</v>
      </c>
      <c r="P119" s="3" t="str">
        <f t="shared" si="1"/>
        <v>porz</v>
      </c>
      <c r="Q119" s="27" t="e">
        <f>VLOOKUP(P119,DeepSleepState!$A$2:$D$649,2,FALSE)</f>
        <v>#N/A</v>
      </c>
      <c r="R119" s="31" t="s">
        <v>1064</v>
      </c>
      <c r="S119" s="3" t="e">
        <f>VLOOKUP(Q119&amp;R119,DeepSleepState!$D$3:$H$17,4, FALSE)</f>
        <v>#N/A</v>
      </c>
      <c r="T119" s="3" t="e">
        <f>VLOOKUP(Q119&amp;R119,DeepSleepState!$D$3:$H$17,5, FALSE)</f>
        <v>#N/A</v>
      </c>
    </row>
    <row r="120" spans="1:20" hidden="1" x14ac:dyDescent="0.25">
      <c r="A120" s="2">
        <v>113</v>
      </c>
      <c r="B120" s="3" t="s">
        <v>785</v>
      </c>
      <c r="C120" s="4" t="s">
        <v>786</v>
      </c>
      <c r="D120" s="5" t="s">
        <v>327</v>
      </c>
      <c r="E120" s="5" t="s">
        <v>237</v>
      </c>
      <c r="F120" s="5" t="s">
        <v>780</v>
      </c>
      <c r="G120" s="6" t="s">
        <v>787</v>
      </c>
      <c r="H120" s="7"/>
      <c r="I120" s="7"/>
      <c r="J120" s="7"/>
      <c r="K120" s="7"/>
      <c r="L120" s="7"/>
      <c r="M120" s="7"/>
      <c r="N120" s="7"/>
      <c r="O120" s="32">
        <v>0</v>
      </c>
      <c r="P120" s="3" t="str">
        <f t="shared" si="1"/>
        <v>nNMI</v>
      </c>
      <c r="Q120" s="27" t="str">
        <f>VLOOKUP(P120,DeepSleepState!$A$2:$D$649,2,FALSE)</f>
        <v>INPUT</v>
      </c>
      <c r="R120" s="31" t="s">
        <v>1064</v>
      </c>
      <c r="S120" s="3" t="str">
        <f>VLOOKUP(Q120&amp;R120,DeepSleepState!$D$3:$H$17,4, FALSE)</f>
        <v>Not Required</v>
      </c>
      <c r="T120" s="3" t="str">
        <f>VLOOKUP(Q120&amp;R120,DeepSleepState!$D$3:$H$17,5, FALSE)</f>
        <v>Pull down</v>
      </c>
    </row>
    <row r="121" spans="1:20" hidden="1" x14ac:dyDescent="0.25">
      <c r="A121" s="2">
        <v>114</v>
      </c>
      <c r="B121" s="3" t="s">
        <v>788</v>
      </c>
      <c r="C121" s="4" t="s">
        <v>789</v>
      </c>
      <c r="D121" s="5" t="s">
        <v>327</v>
      </c>
      <c r="E121" s="5" t="s">
        <v>327</v>
      </c>
      <c r="F121" s="5" t="s">
        <v>780</v>
      </c>
      <c r="G121" s="6" t="s">
        <v>790</v>
      </c>
      <c r="H121" s="7"/>
      <c r="I121" s="7"/>
      <c r="J121" s="7"/>
      <c r="K121" s="7"/>
      <c r="L121" s="7"/>
      <c r="M121" s="7"/>
      <c r="N121" s="7"/>
      <c r="O121" s="32">
        <v>0</v>
      </c>
      <c r="P121" s="3" t="str">
        <f t="shared" si="1"/>
        <v>OSC0_IN</v>
      </c>
      <c r="Q121" s="27" t="e">
        <f>VLOOKUP(P121,DeepSleepState!$A$2:$D$649,2,FALSE)</f>
        <v>#N/A</v>
      </c>
      <c r="R121" s="31" t="s">
        <v>1064</v>
      </c>
      <c r="S121" s="3" t="e">
        <f>VLOOKUP(Q121&amp;R121,DeepSleepState!$D$3:$H$17,4, FALSE)</f>
        <v>#N/A</v>
      </c>
      <c r="T121" s="3" t="e">
        <f>VLOOKUP(Q121&amp;R121,DeepSleepState!$D$3:$H$17,5, FALSE)</f>
        <v>#N/A</v>
      </c>
    </row>
    <row r="122" spans="1:20" hidden="1" x14ac:dyDescent="0.25">
      <c r="A122" s="2">
        <v>115</v>
      </c>
      <c r="B122" s="3" t="s">
        <v>791</v>
      </c>
      <c r="C122" s="4" t="s">
        <v>792</v>
      </c>
      <c r="D122" s="5">
        <v>0</v>
      </c>
      <c r="E122" s="5">
        <v>0</v>
      </c>
      <c r="F122" s="5" t="s">
        <v>780</v>
      </c>
      <c r="G122" s="6" t="s">
        <v>793</v>
      </c>
      <c r="H122" s="7"/>
      <c r="I122" s="7"/>
      <c r="J122" s="7"/>
      <c r="K122" s="7"/>
      <c r="L122" s="7"/>
      <c r="M122" s="7"/>
      <c r="N122" s="7"/>
      <c r="O122" s="32">
        <v>0</v>
      </c>
      <c r="P122" s="3" t="str">
        <f t="shared" si="1"/>
        <v>OSC0_OUT</v>
      </c>
      <c r="Q122" s="27" t="str">
        <f>VLOOKUP(P122,DeepSleepState!$A$2:$D$649,2,FALSE)</f>
        <v>INPUT</v>
      </c>
      <c r="R122" s="31" t="s">
        <v>1064</v>
      </c>
      <c r="S122" s="3" t="str">
        <f>VLOOKUP(Q122&amp;R122,DeepSleepState!$D$3:$H$17,4, FALSE)</f>
        <v>Not Required</v>
      </c>
      <c r="T122" s="3" t="str">
        <f>VLOOKUP(Q122&amp;R122,DeepSleepState!$D$3:$H$17,5, FALSE)</f>
        <v>Pull down</v>
      </c>
    </row>
    <row r="123" spans="1:20" hidden="1" x14ac:dyDescent="0.25">
      <c r="A123" s="2">
        <v>116</v>
      </c>
      <c r="B123" s="3" t="s">
        <v>794</v>
      </c>
      <c r="C123" s="4" t="s">
        <v>795</v>
      </c>
      <c r="D123" s="5" t="s">
        <v>237</v>
      </c>
      <c r="E123" s="5" t="s">
        <v>237</v>
      </c>
      <c r="F123" s="5" t="s">
        <v>780</v>
      </c>
      <c r="G123" s="6" t="s">
        <v>794</v>
      </c>
      <c r="H123" s="7"/>
      <c r="I123" s="7"/>
      <c r="J123" s="7"/>
      <c r="K123" s="7"/>
      <c r="L123" s="7"/>
      <c r="M123" s="7"/>
      <c r="N123" s="7"/>
      <c r="O123" s="32">
        <v>0</v>
      </c>
      <c r="P123" s="3" t="str">
        <f t="shared" si="1"/>
        <v>TMS</v>
      </c>
      <c r="Q123" s="27" t="str">
        <f>VLOOKUP(P123,DeepSleepState!$A$2:$D$649,2,FALSE)</f>
        <v>INPUT</v>
      </c>
      <c r="R123" s="31" t="s">
        <v>1064</v>
      </c>
      <c r="S123" s="3" t="str">
        <f>VLOOKUP(Q123&amp;R123,DeepSleepState!$D$3:$H$17,4, FALSE)</f>
        <v>Not Required</v>
      </c>
      <c r="T123" s="3" t="str">
        <f>VLOOKUP(Q123&amp;R123,DeepSleepState!$D$3:$H$17,5, FALSE)</f>
        <v>Pull down</v>
      </c>
    </row>
    <row r="124" spans="1:20" hidden="1" x14ac:dyDescent="0.25">
      <c r="A124" s="2">
        <v>117</v>
      </c>
      <c r="B124" s="3" t="s">
        <v>796</v>
      </c>
      <c r="C124" s="4" t="s">
        <v>797</v>
      </c>
      <c r="D124" s="5" t="s">
        <v>237</v>
      </c>
      <c r="E124" s="5" t="s">
        <v>237</v>
      </c>
      <c r="F124" s="5" t="s">
        <v>780</v>
      </c>
      <c r="G124" s="6" t="s">
        <v>796</v>
      </c>
      <c r="H124" s="7"/>
      <c r="I124" s="7"/>
      <c r="J124" s="7"/>
      <c r="K124" s="7"/>
      <c r="L124" s="7"/>
      <c r="M124" s="7"/>
      <c r="N124" s="7"/>
      <c r="O124" s="32">
        <v>0</v>
      </c>
      <c r="P124" s="3" t="str">
        <f t="shared" si="1"/>
        <v>TDI</v>
      </c>
      <c r="Q124" s="27" t="str">
        <f>VLOOKUP(P124,DeepSleepState!$A$2:$D$649,2,FALSE)</f>
        <v>INPUT</v>
      </c>
      <c r="R124" s="31" t="s">
        <v>1064</v>
      </c>
      <c r="S124" s="3" t="str">
        <f>VLOOKUP(Q124&amp;R124,DeepSleepState!$D$3:$H$17,4, FALSE)</f>
        <v>Not Required</v>
      </c>
      <c r="T124" s="3" t="str">
        <f>VLOOKUP(Q124&amp;R124,DeepSleepState!$D$3:$H$17,5, FALSE)</f>
        <v>Pull down</v>
      </c>
    </row>
    <row r="125" spans="1:20" hidden="1" x14ac:dyDescent="0.25">
      <c r="A125" s="2">
        <v>118</v>
      </c>
      <c r="B125" s="3" t="s">
        <v>798</v>
      </c>
      <c r="C125" s="4" t="s">
        <v>799</v>
      </c>
      <c r="D125" s="5" t="s">
        <v>237</v>
      </c>
      <c r="E125" s="5" t="s">
        <v>237</v>
      </c>
      <c r="F125" s="5" t="s">
        <v>780</v>
      </c>
      <c r="G125" s="6" t="s">
        <v>798</v>
      </c>
      <c r="H125" s="7"/>
      <c r="I125" s="7"/>
      <c r="J125" s="7"/>
      <c r="K125" s="7"/>
      <c r="L125" s="7"/>
      <c r="M125" s="7"/>
      <c r="N125" s="7"/>
      <c r="O125" s="32">
        <v>0</v>
      </c>
      <c r="P125" s="3" t="str">
        <f t="shared" si="1"/>
        <v>TDO</v>
      </c>
      <c r="Q125" s="27" t="str">
        <f>VLOOKUP(P125,DeepSleepState!$A$2:$D$649,2,FALSE)</f>
        <v>INPUT</v>
      </c>
      <c r="R125" s="31" t="s">
        <v>1064</v>
      </c>
      <c r="S125" s="3" t="str">
        <f>VLOOKUP(Q125&amp;R125,DeepSleepState!$D$3:$H$17,4, FALSE)</f>
        <v>Not Required</v>
      </c>
      <c r="T125" s="3" t="str">
        <f>VLOOKUP(Q125&amp;R125,DeepSleepState!$D$3:$H$17,5, FALSE)</f>
        <v>Pull down</v>
      </c>
    </row>
    <row r="126" spans="1:20" hidden="1" x14ac:dyDescent="0.25">
      <c r="A126" s="2">
        <v>119</v>
      </c>
      <c r="B126" s="3" t="s">
        <v>800</v>
      </c>
      <c r="C126" s="4" t="s">
        <v>801</v>
      </c>
      <c r="D126" s="5" t="s">
        <v>237</v>
      </c>
      <c r="E126" s="5" t="s">
        <v>237</v>
      </c>
      <c r="F126" s="5" t="s">
        <v>780</v>
      </c>
      <c r="G126" s="6" t="s">
        <v>800</v>
      </c>
      <c r="H126" s="7"/>
      <c r="I126" s="7"/>
      <c r="J126" s="7"/>
      <c r="K126" s="7"/>
      <c r="L126" s="7"/>
      <c r="M126" s="7"/>
      <c r="N126" s="7"/>
      <c r="O126" s="32">
        <v>0</v>
      </c>
      <c r="P126" s="3" t="str">
        <f t="shared" si="1"/>
        <v>TCK</v>
      </c>
      <c r="Q126" s="27" t="str">
        <f>VLOOKUP(P126,DeepSleepState!$A$2:$D$649,2,FALSE)</f>
        <v>INPUT</v>
      </c>
      <c r="R126" s="31" t="s">
        <v>1064</v>
      </c>
      <c r="S126" s="3" t="str">
        <f>VLOOKUP(Q126&amp;R126,DeepSleepState!$D$3:$H$17,4, FALSE)</f>
        <v>Not Required</v>
      </c>
      <c r="T126" s="3" t="str">
        <f>VLOOKUP(Q126&amp;R126,DeepSleepState!$D$3:$H$17,5, FALSE)</f>
        <v>Pull down</v>
      </c>
    </row>
    <row r="127" spans="1:20" hidden="1" x14ac:dyDescent="0.25">
      <c r="A127" s="2">
        <v>120</v>
      </c>
      <c r="B127" s="3" t="s">
        <v>802</v>
      </c>
      <c r="C127" s="4" t="s">
        <v>803</v>
      </c>
      <c r="D127" s="5" t="s">
        <v>16</v>
      </c>
      <c r="E127" s="5" t="s">
        <v>16</v>
      </c>
      <c r="F127" s="5" t="s">
        <v>780</v>
      </c>
      <c r="G127" s="6" t="s">
        <v>804</v>
      </c>
      <c r="H127" s="7"/>
      <c r="I127" s="7"/>
      <c r="J127" s="7"/>
      <c r="K127" s="7"/>
      <c r="L127" s="7"/>
      <c r="M127" s="7"/>
      <c r="N127" s="7"/>
      <c r="O127" s="32">
        <v>0</v>
      </c>
      <c r="P127" s="3" t="str">
        <f t="shared" si="1"/>
        <v>nTRST</v>
      </c>
      <c r="Q127" s="27" t="str">
        <f>VLOOKUP(P127,DeepSleepState!$A$2:$D$649,2,FALSE)</f>
        <v>INPUT</v>
      </c>
      <c r="R127" s="31" t="s">
        <v>1064</v>
      </c>
      <c r="S127" s="3" t="str">
        <f>VLOOKUP(Q127&amp;R127,DeepSleepState!$D$3:$H$17,4, FALSE)</f>
        <v>Not Required</v>
      </c>
      <c r="T127" s="3" t="str">
        <f>VLOOKUP(Q127&amp;R127,DeepSleepState!$D$3:$H$17,5, FALSE)</f>
        <v>Pull down</v>
      </c>
    </row>
    <row r="128" spans="1:20" x14ac:dyDescent="0.25">
      <c r="A128" s="2">
        <v>121</v>
      </c>
      <c r="B128" s="3" t="s">
        <v>805</v>
      </c>
      <c r="C128" s="4" t="s">
        <v>806</v>
      </c>
      <c r="D128" s="5" t="s">
        <v>237</v>
      </c>
      <c r="E128" s="5" t="s">
        <v>237</v>
      </c>
      <c r="F128" s="5" t="s">
        <v>780</v>
      </c>
      <c r="G128" s="6" t="s">
        <v>805</v>
      </c>
      <c r="H128" s="7"/>
      <c r="I128" s="7"/>
      <c r="J128" s="7"/>
      <c r="K128" s="7"/>
      <c r="L128" s="7"/>
      <c r="M128" s="7"/>
      <c r="N128" s="6" t="s">
        <v>807</v>
      </c>
      <c r="O128" s="31">
        <v>0</v>
      </c>
      <c r="P128" s="3" t="str">
        <f t="shared" si="1"/>
        <v>EMU0</v>
      </c>
      <c r="Q128" s="27" t="str">
        <f>VLOOKUP(P128,DeepSleepState!$A$2:$D$649,2,FALSE)</f>
        <v>INPUT</v>
      </c>
      <c r="R128" s="31" t="s">
        <v>1064</v>
      </c>
      <c r="S128" s="3" t="str">
        <f>VLOOKUP(Q128&amp;R128,DeepSleepState!$D$3:$H$17,4, FALSE)</f>
        <v>Not Required</v>
      </c>
      <c r="T128" s="3" t="str">
        <f>VLOOKUP(Q128&amp;R128,DeepSleepState!$D$3:$H$17,5, FALSE)</f>
        <v>Pull down</v>
      </c>
    </row>
    <row r="129" spans="1:20" x14ac:dyDescent="0.25">
      <c r="A129" s="2">
        <v>122</v>
      </c>
      <c r="B129" s="3" t="s">
        <v>808</v>
      </c>
      <c r="C129" s="4" t="s">
        <v>809</v>
      </c>
      <c r="D129" s="5" t="s">
        <v>237</v>
      </c>
      <c r="E129" s="5" t="s">
        <v>237</v>
      </c>
      <c r="F129" s="5" t="s">
        <v>780</v>
      </c>
      <c r="G129" s="6" t="s">
        <v>808</v>
      </c>
      <c r="H129" s="7"/>
      <c r="I129" s="7"/>
      <c r="J129" s="7"/>
      <c r="K129" s="7"/>
      <c r="L129" s="7"/>
      <c r="M129" s="7"/>
      <c r="N129" s="6" t="s">
        <v>810</v>
      </c>
      <c r="O129" s="31">
        <v>0</v>
      </c>
      <c r="P129" s="3" t="str">
        <f t="shared" si="1"/>
        <v>EMU1</v>
      </c>
      <c r="Q129" s="27" t="str">
        <f>VLOOKUP(P129,DeepSleepState!$A$2:$D$649,2,FALSE)</f>
        <v>INPUT</v>
      </c>
      <c r="R129" s="31" t="s">
        <v>1064</v>
      </c>
      <c r="S129" s="3" t="str">
        <f>VLOOKUP(Q129&amp;R129,DeepSleepState!$D$3:$H$17,4, FALSE)</f>
        <v>Not Required</v>
      </c>
      <c r="T129" s="3" t="str">
        <f>VLOOKUP(Q129&amp;R129,DeepSleepState!$D$3:$H$17,5, FALSE)</f>
        <v>Pull down</v>
      </c>
    </row>
    <row r="130" spans="1:20" hidden="1" x14ac:dyDescent="0.25">
      <c r="A130" s="2">
        <v>123</v>
      </c>
      <c r="B130" s="3" t="s">
        <v>811</v>
      </c>
      <c r="C130" s="4" t="s">
        <v>812</v>
      </c>
      <c r="D130" s="5" t="s">
        <v>327</v>
      </c>
      <c r="E130" s="5" t="s">
        <v>327</v>
      </c>
      <c r="F130" s="5" t="s">
        <v>780</v>
      </c>
      <c r="G130" s="6" t="s">
        <v>813</v>
      </c>
      <c r="H130" s="7"/>
      <c r="I130" s="7"/>
      <c r="J130" s="7"/>
      <c r="K130" s="7"/>
      <c r="L130" s="7"/>
      <c r="M130" s="7"/>
      <c r="N130" s="7"/>
      <c r="O130" s="9">
        <v>0</v>
      </c>
      <c r="P130" s="3" t="str">
        <f t="shared" si="1"/>
        <v>OSC1_IN</v>
      </c>
      <c r="Q130" s="3" t="e">
        <f>VLOOKUP(P130,DeepSleepState!$A$2:$D$649,2,FALSE)</f>
        <v>#N/A</v>
      </c>
      <c r="R130" s="8" t="s">
        <v>1064</v>
      </c>
      <c r="S130" s="3"/>
      <c r="T130" s="3"/>
    </row>
    <row r="131" spans="1:20" hidden="1" x14ac:dyDescent="0.25">
      <c r="A131" s="2">
        <v>124</v>
      </c>
      <c r="B131" s="3" t="s">
        <v>814</v>
      </c>
      <c r="C131" s="4" t="s">
        <v>815</v>
      </c>
      <c r="D131" s="5" t="s">
        <v>327</v>
      </c>
      <c r="E131" s="5" t="s">
        <v>327</v>
      </c>
      <c r="F131" s="5" t="s">
        <v>780</v>
      </c>
      <c r="G131" s="6" t="s">
        <v>816</v>
      </c>
      <c r="H131" s="7"/>
      <c r="I131" s="7"/>
      <c r="J131" s="7"/>
      <c r="K131" s="7"/>
      <c r="L131" s="7"/>
      <c r="M131" s="7"/>
      <c r="N131" s="7"/>
      <c r="O131" s="9">
        <v>0</v>
      </c>
      <c r="P131" s="3" t="str">
        <f t="shared" si="1"/>
        <v>OSC1_OUT</v>
      </c>
      <c r="Q131" s="3" t="str">
        <f>VLOOKUP(P131,DeepSleepState!$A$2:$D$649,2,FALSE)</f>
        <v>INPUT</v>
      </c>
      <c r="R131" s="8" t="s">
        <v>1064</v>
      </c>
      <c r="S131" s="3"/>
      <c r="T131" s="3"/>
    </row>
    <row r="132" spans="1:20" hidden="1" x14ac:dyDescent="0.25">
      <c r="A132" s="2">
        <v>125</v>
      </c>
      <c r="B132" s="3" t="s">
        <v>817</v>
      </c>
      <c r="C132" s="4" t="s">
        <v>818</v>
      </c>
      <c r="D132" s="5" t="s">
        <v>327</v>
      </c>
      <c r="E132" s="5" t="s">
        <v>327</v>
      </c>
      <c r="F132" s="5" t="s">
        <v>780</v>
      </c>
      <c r="G132" s="6" t="s">
        <v>819</v>
      </c>
      <c r="H132" s="7"/>
      <c r="I132" s="7"/>
      <c r="J132" s="7"/>
      <c r="K132" s="7"/>
      <c r="L132" s="7"/>
      <c r="M132" s="7"/>
      <c r="N132" s="7"/>
      <c r="O132" s="9">
        <v>0</v>
      </c>
      <c r="P132" s="3" t="str">
        <f t="shared" si="1"/>
        <v>RTC_porz</v>
      </c>
      <c r="Q132" s="3" t="e">
        <f>VLOOKUP(P132,DeepSleepState!$A$2:$D$649,2,FALSE)</f>
        <v>#N/A</v>
      </c>
      <c r="R132" s="8" t="s">
        <v>1064</v>
      </c>
      <c r="S132" s="3"/>
      <c r="T132" s="3"/>
    </row>
    <row r="133" spans="1:20" hidden="1" x14ac:dyDescent="0.25">
      <c r="A133" s="2">
        <v>126</v>
      </c>
      <c r="B133" s="3" t="s">
        <v>820</v>
      </c>
      <c r="C133" s="4" t="s">
        <v>821</v>
      </c>
      <c r="D133" s="5" t="s">
        <v>16</v>
      </c>
      <c r="E133" s="5" t="s">
        <v>16</v>
      </c>
      <c r="F133" s="5" t="s">
        <v>780</v>
      </c>
      <c r="G133" s="6" t="s">
        <v>820</v>
      </c>
      <c r="H133" s="7"/>
      <c r="I133" s="7"/>
      <c r="J133" s="7"/>
      <c r="K133" s="7"/>
      <c r="L133" s="7"/>
      <c r="M133" s="7"/>
      <c r="N133" s="7"/>
      <c r="O133" s="9">
        <v>0</v>
      </c>
      <c r="P133" s="3" t="str">
        <f t="shared" si="1"/>
        <v>EXT_WAKEUP</v>
      </c>
      <c r="Q133" s="3" t="e">
        <f>VLOOKUP(P133,DeepSleepState!$A$2:$D$649,2,FALSE)</f>
        <v>#N/A</v>
      </c>
      <c r="R133" s="8" t="s">
        <v>1064</v>
      </c>
      <c r="S133" s="3"/>
      <c r="T133" s="3"/>
    </row>
    <row r="134" spans="1:20" hidden="1" x14ac:dyDescent="0.25">
      <c r="A134" s="2">
        <v>127</v>
      </c>
      <c r="B134" s="3" t="s">
        <v>822</v>
      </c>
      <c r="C134" s="4" t="s">
        <v>823</v>
      </c>
      <c r="D134" s="5" t="s">
        <v>237</v>
      </c>
      <c r="E134" s="5" t="s">
        <v>824</v>
      </c>
      <c r="F134" s="5" t="s">
        <v>780</v>
      </c>
      <c r="G134" s="6" t="s">
        <v>822</v>
      </c>
      <c r="H134" s="7"/>
      <c r="I134" s="7"/>
      <c r="J134" s="7"/>
      <c r="K134" s="7"/>
      <c r="L134" s="7"/>
      <c r="M134" s="7"/>
      <c r="N134" s="7"/>
      <c r="O134" s="9">
        <v>0</v>
      </c>
      <c r="P134" s="3" t="str">
        <f t="shared" si="1"/>
        <v>PMIC_POWER_EN</v>
      </c>
      <c r="Q134" s="3" t="str">
        <f>VLOOKUP(P134,DeepSleepState!$A$2:$D$649,2,FALSE)</f>
        <v>OUTPUT HIGH</v>
      </c>
      <c r="R134" s="8" t="s">
        <v>1064</v>
      </c>
      <c r="S134" s="3"/>
      <c r="T134" s="3"/>
    </row>
    <row r="135" spans="1:20" hidden="1" x14ac:dyDescent="0.25">
      <c r="A135" s="2">
        <v>128</v>
      </c>
      <c r="B135" s="3" t="s">
        <v>825</v>
      </c>
      <c r="C135" s="4" t="s">
        <v>826</v>
      </c>
      <c r="D135" s="5" t="s">
        <v>327</v>
      </c>
      <c r="E135" s="5" t="s">
        <v>327</v>
      </c>
      <c r="F135" s="5" t="s">
        <v>780</v>
      </c>
      <c r="G135" s="6" t="s">
        <v>827</v>
      </c>
      <c r="H135" s="7"/>
      <c r="I135" s="7"/>
      <c r="J135" s="7"/>
      <c r="K135" s="7"/>
      <c r="L135" s="7"/>
      <c r="M135" s="7"/>
      <c r="N135" s="7"/>
      <c r="O135" s="9">
        <v>0</v>
      </c>
      <c r="P135" s="3" t="str">
        <f t="shared" si="1"/>
        <v>ENZ_KALDO_1P8V</v>
      </c>
      <c r="Q135" s="3" t="e">
        <f>VLOOKUP(P135,DeepSleepState!$A$2:$D$649,2,FALSE)</f>
        <v>#N/A</v>
      </c>
      <c r="R135" s="8" t="s">
        <v>1064</v>
      </c>
      <c r="S135" s="3"/>
      <c r="T135" s="3"/>
    </row>
    <row r="136" spans="1:20" hidden="1" x14ac:dyDescent="0.25">
      <c r="A136" s="2">
        <v>129</v>
      </c>
      <c r="B136" s="3" t="s">
        <v>828</v>
      </c>
      <c r="C136" s="4" t="s">
        <v>829</v>
      </c>
      <c r="D136" s="5" t="s">
        <v>327</v>
      </c>
      <c r="E136" s="5" t="s">
        <v>327</v>
      </c>
      <c r="F136" s="5" t="s">
        <v>780</v>
      </c>
      <c r="G136" s="7" t="s">
        <v>828</v>
      </c>
      <c r="H136" s="7"/>
      <c r="I136" s="7"/>
      <c r="J136" s="7"/>
      <c r="K136" s="7"/>
      <c r="L136" s="7"/>
      <c r="M136" s="7"/>
      <c r="N136" s="7"/>
      <c r="O136" s="9">
        <v>0</v>
      </c>
      <c r="P136" s="3" t="str">
        <f t="shared" si="1"/>
        <v>USB0_DM</v>
      </c>
      <c r="Q136" s="3" t="str">
        <f>VLOOKUP(P136,DeepSleepState!$A$2:$D$649,2,FALSE)</f>
        <v>ANALOG</v>
      </c>
      <c r="R136" s="8" t="s">
        <v>1064</v>
      </c>
      <c r="S136" s="3"/>
      <c r="T136" s="3"/>
    </row>
    <row r="137" spans="1:20" hidden="1" x14ac:dyDescent="0.25">
      <c r="A137" s="2">
        <v>130</v>
      </c>
      <c r="B137" s="3" t="s">
        <v>830</v>
      </c>
      <c r="C137" s="4" t="s">
        <v>831</v>
      </c>
      <c r="D137" s="5" t="s">
        <v>327</v>
      </c>
      <c r="E137" s="5" t="s">
        <v>327</v>
      </c>
      <c r="F137" s="5" t="s">
        <v>780</v>
      </c>
      <c r="G137" s="7" t="s">
        <v>830</v>
      </c>
      <c r="H137" s="7"/>
      <c r="I137" s="7"/>
      <c r="J137" s="7"/>
      <c r="K137" s="7"/>
      <c r="L137" s="7"/>
      <c r="M137" s="7"/>
      <c r="N137" s="7"/>
      <c r="O137" s="9">
        <v>0</v>
      </c>
      <c r="P137" s="3" t="str">
        <f t="shared" ref="P137:P200" si="2">CHOOSE(O137+1,G137,H137,I137,J137,K137,L137,M137,N137)</f>
        <v>USB0_DP</v>
      </c>
      <c r="Q137" s="3" t="str">
        <f>VLOOKUP(P137,DeepSleepState!$A$2:$D$649,2,FALSE)</f>
        <v>ANALOG</v>
      </c>
      <c r="R137" s="8" t="s">
        <v>1064</v>
      </c>
      <c r="S137" s="3"/>
      <c r="T137" s="3"/>
    </row>
    <row r="138" spans="1:20" hidden="1" x14ac:dyDescent="0.25">
      <c r="A138" s="2">
        <v>131</v>
      </c>
      <c r="B138" s="3" t="s">
        <v>832</v>
      </c>
      <c r="C138" s="4" t="s">
        <v>833</v>
      </c>
      <c r="D138" s="5" t="s">
        <v>327</v>
      </c>
      <c r="E138" s="5" t="s">
        <v>327</v>
      </c>
      <c r="F138" s="5" t="s">
        <v>780</v>
      </c>
      <c r="G138" s="7" t="s">
        <v>832</v>
      </c>
      <c r="H138" s="7"/>
      <c r="I138" s="7"/>
      <c r="J138" s="7"/>
      <c r="K138" s="7"/>
      <c r="L138" s="7"/>
      <c r="M138" s="7"/>
      <c r="N138" s="7"/>
      <c r="O138" s="9">
        <v>0</v>
      </c>
      <c r="P138" s="3" t="str">
        <f t="shared" si="2"/>
        <v>USB0_CE</v>
      </c>
      <c r="Q138" s="3" t="str">
        <f>VLOOKUP(P138,DeepSleepState!$A$2:$D$649,2,FALSE)</f>
        <v>ANALOG</v>
      </c>
      <c r="R138" s="8" t="s">
        <v>1064</v>
      </c>
      <c r="S138" s="3"/>
      <c r="T138" s="3"/>
    </row>
    <row r="139" spans="1:20" hidden="1" x14ac:dyDescent="0.25">
      <c r="A139" s="2">
        <v>132</v>
      </c>
      <c r="B139" s="3" t="s">
        <v>834</v>
      </c>
      <c r="C139" s="4" t="s">
        <v>835</v>
      </c>
      <c r="D139" s="5" t="s">
        <v>327</v>
      </c>
      <c r="E139" s="5" t="s">
        <v>327</v>
      </c>
      <c r="F139" s="5" t="s">
        <v>780</v>
      </c>
      <c r="G139" s="7" t="s">
        <v>834</v>
      </c>
      <c r="H139" s="7"/>
      <c r="I139" s="7"/>
      <c r="J139" s="7"/>
      <c r="K139" s="7"/>
      <c r="L139" s="7"/>
      <c r="M139" s="7"/>
      <c r="N139" s="7"/>
      <c r="O139" s="9">
        <v>0</v>
      </c>
      <c r="P139" s="3" t="str">
        <f t="shared" si="2"/>
        <v>USB0_ID</v>
      </c>
      <c r="Q139" s="3" t="str">
        <f>VLOOKUP(P139,DeepSleepState!$A$2:$D$649,2,FALSE)</f>
        <v>ANALOG</v>
      </c>
      <c r="R139" s="8" t="s">
        <v>1064</v>
      </c>
      <c r="S139" s="3"/>
      <c r="T139" s="3"/>
    </row>
    <row r="140" spans="1:20" hidden="1" x14ac:dyDescent="0.25">
      <c r="A140" s="2">
        <v>133</v>
      </c>
      <c r="B140" s="3" t="s">
        <v>836</v>
      </c>
      <c r="C140" s="4" t="s">
        <v>837</v>
      </c>
      <c r="D140" s="5" t="s">
        <v>327</v>
      </c>
      <c r="E140" s="5" t="s">
        <v>327</v>
      </c>
      <c r="F140" s="5" t="s">
        <v>780</v>
      </c>
      <c r="G140" s="7" t="s">
        <v>836</v>
      </c>
      <c r="H140" s="7"/>
      <c r="I140" s="7"/>
      <c r="J140" s="7"/>
      <c r="K140" s="7"/>
      <c r="L140" s="7"/>
      <c r="M140" s="7"/>
      <c r="N140" s="7"/>
      <c r="O140" s="9">
        <v>0</v>
      </c>
      <c r="P140" s="3" t="str">
        <f t="shared" si="2"/>
        <v>USB0_VBUS</v>
      </c>
      <c r="Q140" s="3" t="str">
        <f>VLOOKUP(P140,DeepSleepState!$A$2:$D$649,2,FALSE)</f>
        <v>ANALOG</v>
      </c>
      <c r="R140" s="8" t="s">
        <v>1064</v>
      </c>
      <c r="S140" s="3"/>
      <c r="T140" s="3"/>
    </row>
    <row r="141" spans="1:20" hidden="1" x14ac:dyDescent="0.25">
      <c r="A141" s="2">
        <v>134</v>
      </c>
      <c r="B141" s="3" t="s">
        <v>838</v>
      </c>
      <c r="C141" s="4" t="s">
        <v>839</v>
      </c>
      <c r="D141" s="5" t="s">
        <v>16</v>
      </c>
      <c r="E141" s="5" t="s">
        <v>840</v>
      </c>
      <c r="F141" s="5">
        <v>0</v>
      </c>
      <c r="G141" s="6" t="s">
        <v>838</v>
      </c>
      <c r="H141" s="7"/>
      <c r="I141" s="7"/>
      <c r="J141" s="7"/>
      <c r="K141" s="7"/>
      <c r="L141" s="7"/>
      <c r="M141" s="7"/>
      <c r="N141" s="6" t="s">
        <v>841</v>
      </c>
      <c r="O141" s="8">
        <v>0</v>
      </c>
      <c r="P141" s="3" t="str">
        <f t="shared" si="2"/>
        <v>USB0_DRVVBUS</v>
      </c>
      <c r="Q141" s="3" t="str">
        <f>VLOOKUP(P141,DeepSleepState!$A$2:$D$649,2,FALSE)</f>
        <v>OUTPUT LOW</v>
      </c>
      <c r="R141" s="8" t="s">
        <v>1064</v>
      </c>
      <c r="S141" s="3"/>
      <c r="T141" s="3"/>
    </row>
    <row r="142" spans="1:20" hidden="1" x14ac:dyDescent="0.25">
      <c r="A142" s="2">
        <v>135</v>
      </c>
      <c r="B142" s="3" t="s">
        <v>842</v>
      </c>
      <c r="C142" s="4" t="s">
        <v>843</v>
      </c>
      <c r="D142" s="5" t="s">
        <v>327</v>
      </c>
      <c r="E142" s="5" t="s">
        <v>327</v>
      </c>
      <c r="F142" s="5" t="s">
        <v>780</v>
      </c>
      <c r="G142" s="7" t="s">
        <v>842</v>
      </c>
      <c r="H142" s="7"/>
      <c r="I142" s="7"/>
      <c r="J142" s="7"/>
      <c r="K142" s="7"/>
      <c r="L142" s="7"/>
      <c r="M142" s="7"/>
      <c r="N142" s="7"/>
      <c r="O142" s="9">
        <v>0</v>
      </c>
      <c r="P142" s="3" t="str">
        <f t="shared" si="2"/>
        <v>USB1_DM</v>
      </c>
      <c r="Q142" s="3" t="str">
        <f>VLOOKUP(P142,DeepSleepState!$A$2:$D$649,2,FALSE)</f>
        <v>ANALOG</v>
      </c>
      <c r="R142" s="8" t="s">
        <v>1064</v>
      </c>
      <c r="S142" s="3"/>
      <c r="T142" s="3"/>
    </row>
    <row r="143" spans="1:20" hidden="1" x14ac:dyDescent="0.25">
      <c r="A143" s="2">
        <v>136</v>
      </c>
      <c r="B143" s="3" t="s">
        <v>844</v>
      </c>
      <c r="C143" s="4" t="s">
        <v>845</v>
      </c>
      <c r="D143" s="5" t="s">
        <v>327</v>
      </c>
      <c r="E143" s="5" t="s">
        <v>327</v>
      </c>
      <c r="F143" s="5" t="s">
        <v>780</v>
      </c>
      <c r="G143" s="7" t="s">
        <v>844</v>
      </c>
      <c r="H143" s="7"/>
      <c r="I143" s="7"/>
      <c r="J143" s="7"/>
      <c r="K143" s="7"/>
      <c r="L143" s="7"/>
      <c r="M143" s="7"/>
      <c r="N143" s="7"/>
      <c r="O143" s="9">
        <v>0</v>
      </c>
      <c r="P143" s="3" t="str">
        <f t="shared" si="2"/>
        <v>USB1_DP</v>
      </c>
      <c r="Q143" s="3" t="str">
        <f>VLOOKUP(P143,DeepSleepState!$A$2:$D$649,2,FALSE)</f>
        <v>ANALOG</v>
      </c>
      <c r="R143" s="8" t="s">
        <v>1064</v>
      </c>
      <c r="S143" s="3"/>
      <c r="T143" s="3"/>
    </row>
    <row r="144" spans="1:20" hidden="1" x14ac:dyDescent="0.25">
      <c r="A144" s="2">
        <v>137</v>
      </c>
      <c r="B144" s="3" t="s">
        <v>846</v>
      </c>
      <c r="C144" s="4" t="s">
        <v>847</v>
      </c>
      <c r="D144" s="5" t="s">
        <v>327</v>
      </c>
      <c r="E144" s="5" t="s">
        <v>327</v>
      </c>
      <c r="F144" s="5" t="s">
        <v>780</v>
      </c>
      <c r="G144" s="7" t="s">
        <v>846</v>
      </c>
      <c r="H144" s="7"/>
      <c r="I144" s="7"/>
      <c r="J144" s="7"/>
      <c r="K144" s="7"/>
      <c r="L144" s="7"/>
      <c r="M144" s="7"/>
      <c r="N144" s="7"/>
      <c r="O144" s="9">
        <v>0</v>
      </c>
      <c r="P144" s="3" t="str">
        <f t="shared" si="2"/>
        <v>USB1_CE</v>
      </c>
      <c r="Q144" s="3" t="str">
        <f>VLOOKUP(P144,DeepSleepState!$A$2:$D$649,2,FALSE)</f>
        <v>ANALOG</v>
      </c>
      <c r="R144" s="8" t="s">
        <v>1064</v>
      </c>
      <c r="S144" s="3"/>
      <c r="T144" s="3"/>
    </row>
    <row r="145" spans="1:20" hidden="1" x14ac:dyDescent="0.25">
      <c r="A145" s="2">
        <v>138</v>
      </c>
      <c r="B145" s="3" t="s">
        <v>848</v>
      </c>
      <c r="C145" s="4" t="s">
        <v>849</v>
      </c>
      <c r="D145" s="5" t="s">
        <v>327</v>
      </c>
      <c r="E145" s="5" t="s">
        <v>327</v>
      </c>
      <c r="F145" s="5" t="s">
        <v>780</v>
      </c>
      <c r="G145" s="7" t="s">
        <v>848</v>
      </c>
      <c r="H145" s="7"/>
      <c r="I145" s="7"/>
      <c r="J145" s="7"/>
      <c r="K145" s="7"/>
      <c r="L145" s="7"/>
      <c r="M145" s="7"/>
      <c r="N145" s="7"/>
      <c r="O145" s="9">
        <v>0</v>
      </c>
      <c r="P145" s="3" t="str">
        <f t="shared" si="2"/>
        <v>USB1_ID</v>
      </c>
      <c r="Q145" s="3" t="str">
        <f>VLOOKUP(P145,DeepSleepState!$A$2:$D$649,2,FALSE)</f>
        <v>ANALOG</v>
      </c>
      <c r="R145" s="8" t="s">
        <v>1064</v>
      </c>
      <c r="S145" s="3"/>
      <c r="T145" s="3"/>
    </row>
    <row r="146" spans="1:20" hidden="1" x14ac:dyDescent="0.25">
      <c r="A146" s="2">
        <v>139</v>
      </c>
      <c r="B146" s="3" t="s">
        <v>850</v>
      </c>
      <c r="C146" s="4" t="s">
        <v>851</v>
      </c>
      <c r="D146" s="5" t="s">
        <v>327</v>
      </c>
      <c r="E146" s="5" t="s">
        <v>327</v>
      </c>
      <c r="F146" s="5" t="s">
        <v>780</v>
      </c>
      <c r="G146" s="7" t="s">
        <v>850</v>
      </c>
      <c r="H146" s="7"/>
      <c r="I146" s="7"/>
      <c r="J146" s="7"/>
      <c r="K146" s="7"/>
      <c r="L146" s="7"/>
      <c r="M146" s="7"/>
      <c r="N146" s="7"/>
      <c r="O146" s="9">
        <v>0</v>
      </c>
      <c r="P146" s="3" t="str">
        <f t="shared" si="2"/>
        <v>USB1_VBUS</v>
      </c>
      <c r="Q146" s="3" t="str">
        <f>VLOOKUP(P146,DeepSleepState!$A$2:$D$649,2,FALSE)</f>
        <v>ANALOG</v>
      </c>
      <c r="R146" s="8" t="s">
        <v>1064</v>
      </c>
      <c r="S146" s="3"/>
      <c r="T146" s="3"/>
    </row>
    <row r="147" spans="1:20" hidden="1" x14ac:dyDescent="0.25">
      <c r="A147" s="2">
        <v>140</v>
      </c>
      <c r="B147" s="3" t="s">
        <v>852</v>
      </c>
      <c r="C147" s="4" t="s">
        <v>853</v>
      </c>
      <c r="D147" s="5" t="s">
        <v>16</v>
      </c>
      <c r="E147" s="5" t="s">
        <v>840</v>
      </c>
      <c r="F147" s="5">
        <v>0</v>
      </c>
      <c r="G147" s="6" t="s">
        <v>852</v>
      </c>
      <c r="H147" s="7"/>
      <c r="I147" s="7"/>
      <c r="J147" s="7"/>
      <c r="K147" s="7"/>
      <c r="L147" s="7"/>
      <c r="M147" s="7"/>
      <c r="N147" s="6" t="s">
        <v>854</v>
      </c>
      <c r="O147" s="8">
        <v>0</v>
      </c>
      <c r="P147" s="3" t="str">
        <f t="shared" si="2"/>
        <v>USB1_DRVVBUS</v>
      </c>
      <c r="Q147" s="3" t="str">
        <f>VLOOKUP(P147,DeepSleepState!$A$2:$D$649,2,FALSE)</f>
        <v>OUTPUT LOW</v>
      </c>
      <c r="R147" s="8" t="s">
        <v>1064</v>
      </c>
      <c r="S147" s="3"/>
      <c r="T147" s="3"/>
    </row>
    <row r="148" spans="1:20" hidden="1" x14ac:dyDescent="0.25">
      <c r="A148" s="2">
        <v>141</v>
      </c>
      <c r="B148" s="3" t="s">
        <v>855</v>
      </c>
      <c r="C148" s="4" t="s">
        <v>856</v>
      </c>
      <c r="D148" s="5" t="s">
        <v>16</v>
      </c>
      <c r="E148" s="5">
        <v>0</v>
      </c>
      <c r="F148" s="5" t="s">
        <v>780</v>
      </c>
      <c r="G148" s="6" t="s">
        <v>857</v>
      </c>
      <c r="H148" s="7"/>
      <c r="I148" s="7"/>
      <c r="J148" s="7"/>
      <c r="K148" s="7"/>
      <c r="L148" s="7"/>
      <c r="M148" s="7"/>
      <c r="N148" s="7"/>
      <c r="O148" s="9">
        <v>0</v>
      </c>
      <c r="P148" s="3" t="str">
        <f t="shared" si="2"/>
        <v>ddr_resetn</v>
      </c>
      <c r="Q148" s="3" t="str">
        <f>VLOOKUP(P148,DeepSleepState!$A$2:$D$649,2,FALSE)</f>
        <v>OUTPUT LOW</v>
      </c>
      <c r="R148" s="8" t="s">
        <v>1064</v>
      </c>
      <c r="S148" s="3"/>
      <c r="T148" s="3"/>
    </row>
    <row r="149" spans="1:20" hidden="1" x14ac:dyDescent="0.25">
      <c r="A149" s="2">
        <v>142</v>
      </c>
      <c r="B149" s="3" t="s">
        <v>858</v>
      </c>
      <c r="C149" s="4" t="s">
        <v>859</v>
      </c>
      <c r="D149" s="5" t="s">
        <v>237</v>
      </c>
      <c r="E149" s="5">
        <v>1</v>
      </c>
      <c r="F149" s="5" t="s">
        <v>780</v>
      </c>
      <c r="G149" s="6" t="s">
        <v>860</v>
      </c>
      <c r="H149" s="7"/>
      <c r="I149" s="7"/>
      <c r="J149" s="7"/>
      <c r="K149" s="7"/>
      <c r="L149" s="7"/>
      <c r="M149" s="7"/>
      <c r="N149" s="7"/>
      <c r="O149" s="9">
        <v>0</v>
      </c>
      <c r="P149" s="3" t="str">
        <f t="shared" si="2"/>
        <v>ddr_csn0</v>
      </c>
      <c r="Q149" s="3" t="str">
        <f>VLOOKUP(P149,DeepSleepState!$A$2:$D$649,2,FALSE)</f>
        <v>OUTPUT HIGH</v>
      </c>
      <c r="R149" s="8" t="s">
        <v>1064</v>
      </c>
      <c r="S149" s="3"/>
      <c r="T149" s="3"/>
    </row>
    <row r="150" spans="1:20" hidden="1" x14ac:dyDescent="0.25">
      <c r="A150" s="2">
        <v>143</v>
      </c>
      <c r="B150" s="3" t="s">
        <v>861</v>
      </c>
      <c r="C150" s="4" t="s">
        <v>862</v>
      </c>
      <c r="D150" s="5" t="s">
        <v>16</v>
      </c>
      <c r="E150" s="5">
        <v>0</v>
      </c>
      <c r="F150" s="5" t="s">
        <v>780</v>
      </c>
      <c r="G150" s="6" t="s">
        <v>863</v>
      </c>
      <c r="H150" s="7"/>
      <c r="I150" s="7"/>
      <c r="J150" s="7"/>
      <c r="K150" s="7"/>
      <c r="L150" s="7"/>
      <c r="M150" s="7"/>
      <c r="N150" s="7"/>
      <c r="O150" s="9">
        <v>0</v>
      </c>
      <c r="P150" s="3" t="str">
        <f t="shared" si="2"/>
        <v>ddr_cke</v>
      </c>
      <c r="Q150" s="3" t="str">
        <f>VLOOKUP(P150,DeepSleepState!$A$2:$D$649,2,FALSE)</f>
        <v>OUTPUT LOW</v>
      </c>
      <c r="R150" s="8" t="s">
        <v>1064</v>
      </c>
      <c r="S150" s="3"/>
      <c r="T150" s="3"/>
    </row>
    <row r="151" spans="1:20" hidden="1" x14ac:dyDescent="0.25">
      <c r="A151" s="2">
        <v>144</v>
      </c>
      <c r="B151" s="3" t="s">
        <v>864</v>
      </c>
      <c r="C151" s="4" t="s">
        <v>865</v>
      </c>
      <c r="D151" s="5" t="s">
        <v>16</v>
      </c>
      <c r="E151" s="5">
        <v>0</v>
      </c>
      <c r="F151" s="5" t="s">
        <v>780</v>
      </c>
      <c r="G151" s="6" t="s">
        <v>866</v>
      </c>
      <c r="H151" s="7"/>
      <c r="I151" s="7"/>
      <c r="J151" s="7"/>
      <c r="K151" s="7"/>
      <c r="L151" s="7"/>
      <c r="M151" s="7"/>
      <c r="N151" s="7"/>
      <c r="O151" s="9">
        <v>0</v>
      </c>
      <c r="P151" s="3" t="str">
        <f t="shared" si="2"/>
        <v>ddr_ck</v>
      </c>
      <c r="Q151" s="3" t="str">
        <f>VLOOKUP(P151,DeepSleepState!$A$2:$D$649,2,FALSE)</f>
        <v>OUTPUT LOW</v>
      </c>
      <c r="R151" s="8" t="s">
        <v>1064</v>
      </c>
      <c r="S151" s="3"/>
      <c r="T151" s="3"/>
    </row>
    <row r="152" spans="1:20" hidden="1" x14ac:dyDescent="0.25">
      <c r="A152" s="2">
        <v>145</v>
      </c>
      <c r="B152" s="3" t="s">
        <v>867</v>
      </c>
      <c r="C152" s="4" t="s">
        <v>868</v>
      </c>
      <c r="D152" s="5" t="s">
        <v>237</v>
      </c>
      <c r="E152" s="5">
        <v>1</v>
      </c>
      <c r="F152" s="5" t="s">
        <v>780</v>
      </c>
      <c r="G152" s="6" t="s">
        <v>869</v>
      </c>
      <c r="H152" s="7"/>
      <c r="I152" s="7"/>
      <c r="J152" s="7"/>
      <c r="K152" s="7"/>
      <c r="L152" s="7"/>
      <c r="M152" s="7"/>
      <c r="N152" s="7"/>
      <c r="O152" s="9">
        <v>0</v>
      </c>
      <c r="P152" s="3" t="str">
        <f t="shared" si="2"/>
        <v>ddr_nck</v>
      </c>
      <c r="Q152" s="3" t="str">
        <f>VLOOKUP(P152,DeepSleepState!$A$2:$D$649,2,FALSE)</f>
        <v>OUTPUT HIGH</v>
      </c>
      <c r="R152" s="8" t="s">
        <v>1064</v>
      </c>
      <c r="S152" s="3"/>
      <c r="T152" s="3"/>
    </row>
    <row r="153" spans="1:20" hidden="1" x14ac:dyDescent="0.25">
      <c r="A153" s="2">
        <v>146</v>
      </c>
      <c r="B153" s="3" t="s">
        <v>870</v>
      </c>
      <c r="C153" s="4" t="s">
        <v>871</v>
      </c>
      <c r="D153" s="5" t="s">
        <v>237</v>
      </c>
      <c r="E153" s="5">
        <v>1</v>
      </c>
      <c r="F153" s="5" t="s">
        <v>780</v>
      </c>
      <c r="G153" s="6" t="s">
        <v>872</v>
      </c>
      <c r="H153" s="7"/>
      <c r="I153" s="7"/>
      <c r="J153" s="7"/>
      <c r="K153" s="7"/>
      <c r="L153" s="7"/>
      <c r="M153" s="7"/>
      <c r="N153" s="7"/>
      <c r="O153" s="9">
        <v>0</v>
      </c>
      <c r="P153" s="3" t="str">
        <f t="shared" si="2"/>
        <v>ddr_casn</v>
      </c>
      <c r="Q153" s="3" t="str">
        <f>VLOOKUP(P153,DeepSleepState!$A$2:$D$649,2,FALSE)</f>
        <v>OUTPUT HIGH</v>
      </c>
      <c r="R153" s="8" t="s">
        <v>1064</v>
      </c>
      <c r="S153" s="3"/>
      <c r="T153" s="3"/>
    </row>
    <row r="154" spans="1:20" hidden="1" x14ac:dyDescent="0.25">
      <c r="A154" s="2">
        <v>147</v>
      </c>
      <c r="B154" s="3" t="s">
        <v>873</v>
      </c>
      <c r="C154" s="4" t="s">
        <v>874</v>
      </c>
      <c r="D154" s="5" t="s">
        <v>237</v>
      </c>
      <c r="E154" s="5">
        <v>1</v>
      </c>
      <c r="F154" s="5" t="s">
        <v>780</v>
      </c>
      <c r="G154" s="6" t="s">
        <v>875</v>
      </c>
      <c r="H154" s="7"/>
      <c r="I154" s="7"/>
      <c r="J154" s="7"/>
      <c r="K154" s="7"/>
      <c r="L154" s="7"/>
      <c r="M154" s="7"/>
      <c r="N154" s="7"/>
      <c r="O154" s="9">
        <v>0</v>
      </c>
      <c r="P154" s="3" t="str">
        <f t="shared" si="2"/>
        <v>ddr_rasn</v>
      </c>
      <c r="Q154" s="3" t="str">
        <f>VLOOKUP(P154,DeepSleepState!$A$2:$D$649,2,FALSE)</f>
        <v>OUTPUT HIGH</v>
      </c>
      <c r="R154" s="8" t="s">
        <v>1064</v>
      </c>
      <c r="S154" s="3"/>
      <c r="T154" s="3"/>
    </row>
    <row r="155" spans="1:20" hidden="1" x14ac:dyDescent="0.25">
      <c r="A155" s="2">
        <v>148</v>
      </c>
      <c r="B155" s="3" t="s">
        <v>876</v>
      </c>
      <c r="C155" s="4" t="s">
        <v>877</v>
      </c>
      <c r="D155" s="5" t="s">
        <v>237</v>
      </c>
      <c r="E155" s="5">
        <v>1</v>
      </c>
      <c r="F155" s="5" t="s">
        <v>780</v>
      </c>
      <c r="G155" s="6" t="s">
        <v>878</v>
      </c>
      <c r="H155" s="7"/>
      <c r="I155" s="7"/>
      <c r="J155" s="7"/>
      <c r="K155" s="7"/>
      <c r="L155" s="7"/>
      <c r="M155" s="7"/>
      <c r="N155" s="7"/>
      <c r="O155" s="9">
        <v>0</v>
      </c>
      <c r="P155" s="3" t="str">
        <f t="shared" si="2"/>
        <v>ddr_wen</v>
      </c>
      <c r="Q155" s="3" t="str">
        <f>VLOOKUP(P155,DeepSleepState!$A$2:$D$649,2,FALSE)</f>
        <v>OUTPUT HIGH</v>
      </c>
      <c r="R155" s="8" t="s">
        <v>1064</v>
      </c>
      <c r="S155" s="3"/>
      <c r="T155" s="3"/>
    </row>
    <row r="156" spans="1:20" hidden="1" x14ac:dyDescent="0.25">
      <c r="A156" s="2">
        <v>149</v>
      </c>
      <c r="B156" s="3" t="s">
        <v>879</v>
      </c>
      <c r="C156" s="4" t="s">
        <v>880</v>
      </c>
      <c r="D156" s="5" t="s">
        <v>237</v>
      </c>
      <c r="E156" s="5">
        <v>1</v>
      </c>
      <c r="F156" s="5" t="s">
        <v>780</v>
      </c>
      <c r="G156" s="6" t="s">
        <v>881</v>
      </c>
      <c r="H156" s="7"/>
      <c r="I156" s="7"/>
      <c r="J156" s="7"/>
      <c r="K156" s="7"/>
      <c r="L156" s="7"/>
      <c r="M156" s="7"/>
      <c r="N156" s="7"/>
      <c r="O156" s="9">
        <v>0</v>
      </c>
      <c r="P156" s="3" t="str">
        <f t="shared" si="2"/>
        <v>ddr_ba0</v>
      </c>
      <c r="Q156" s="3" t="str">
        <f>VLOOKUP(P156,DeepSleepState!$A$2:$D$649,2,FALSE)</f>
        <v>OUTPUT HIGH</v>
      </c>
      <c r="R156" s="8" t="s">
        <v>1064</v>
      </c>
      <c r="S156" s="3"/>
      <c r="T156" s="3"/>
    </row>
    <row r="157" spans="1:20" hidden="1" x14ac:dyDescent="0.25">
      <c r="A157" s="2">
        <v>150</v>
      </c>
      <c r="B157" s="3" t="s">
        <v>882</v>
      </c>
      <c r="C157" s="4" t="s">
        <v>883</v>
      </c>
      <c r="D157" s="5" t="s">
        <v>237</v>
      </c>
      <c r="E157" s="5">
        <v>1</v>
      </c>
      <c r="F157" s="5" t="s">
        <v>780</v>
      </c>
      <c r="G157" s="6" t="s">
        <v>884</v>
      </c>
      <c r="H157" s="7"/>
      <c r="I157" s="7"/>
      <c r="J157" s="7"/>
      <c r="K157" s="7"/>
      <c r="L157" s="7"/>
      <c r="M157" s="7"/>
      <c r="N157" s="7"/>
      <c r="O157" s="9">
        <v>0</v>
      </c>
      <c r="P157" s="3" t="str">
        <f t="shared" si="2"/>
        <v>ddr_ba1</v>
      </c>
      <c r="Q157" s="3" t="str">
        <f>VLOOKUP(P157,DeepSleepState!$A$2:$D$649,2,FALSE)</f>
        <v>OUTPUT HIGH</v>
      </c>
      <c r="R157" s="8" t="s">
        <v>1064</v>
      </c>
      <c r="S157" s="3"/>
      <c r="T157" s="3"/>
    </row>
    <row r="158" spans="1:20" hidden="1" x14ac:dyDescent="0.25">
      <c r="A158" s="2">
        <v>151</v>
      </c>
      <c r="B158" s="3" t="s">
        <v>885</v>
      </c>
      <c r="C158" s="4" t="s">
        <v>886</v>
      </c>
      <c r="D158" s="5" t="s">
        <v>237</v>
      </c>
      <c r="E158" s="5">
        <v>1</v>
      </c>
      <c r="F158" s="5" t="s">
        <v>780</v>
      </c>
      <c r="G158" s="6" t="s">
        <v>887</v>
      </c>
      <c r="H158" s="7"/>
      <c r="I158" s="7"/>
      <c r="J158" s="7"/>
      <c r="K158" s="7"/>
      <c r="L158" s="7"/>
      <c r="M158" s="7"/>
      <c r="N158" s="7"/>
      <c r="O158" s="9">
        <v>0</v>
      </c>
      <c r="P158" s="3" t="str">
        <f t="shared" si="2"/>
        <v>ddr_ba2</v>
      </c>
      <c r="Q158" s="3" t="str">
        <f>VLOOKUP(P158,DeepSleepState!$A$2:$D$649,2,FALSE)</f>
        <v>OUTPUT HIGH</v>
      </c>
      <c r="R158" s="8" t="s">
        <v>1064</v>
      </c>
      <c r="S158" s="3"/>
      <c r="T158" s="3"/>
    </row>
    <row r="159" spans="1:20" hidden="1" x14ac:dyDescent="0.25">
      <c r="A159" s="2">
        <v>152</v>
      </c>
      <c r="B159" s="3" t="s">
        <v>888</v>
      </c>
      <c r="C159" s="4" t="s">
        <v>889</v>
      </c>
      <c r="D159" s="5" t="s">
        <v>237</v>
      </c>
      <c r="E159" s="5">
        <v>1</v>
      </c>
      <c r="F159" s="5" t="s">
        <v>780</v>
      </c>
      <c r="G159" s="6" t="s">
        <v>890</v>
      </c>
      <c r="H159" s="7"/>
      <c r="I159" s="7"/>
      <c r="J159" s="7"/>
      <c r="K159" s="7"/>
      <c r="L159" s="7"/>
      <c r="M159" s="7"/>
      <c r="N159" s="7"/>
      <c r="O159" s="9">
        <v>0</v>
      </c>
      <c r="P159" s="3" t="str">
        <f t="shared" si="2"/>
        <v>ddr_a0</v>
      </c>
      <c r="Q159" s="3" t="str">
        <f>VLOOKUP(P159,DeepSleepState!$A$2:$D$649,2,FALSE)</f>
        <v>OUTPUT HIGH</v>
      </c>
      <c r="R159" s="8" t="s">
        <v>1064</v>
      </c>
      <c r="S159" s="3"/>
      <c r="T159" s="3"/>
    </row>
    <row r="160" spans="1:20" hidden="1" x14ac:dyDescent="0.25">
      <c r="A160" s="2">
        <v>153</v>
      </c>
      <c r="B160" s="3" t="s">
        <v>891</v>
      </c>
      <c r="C160" s="4" t="s">
        <v>892</v>
      </c>
      <c r="D160" s="5" t="s">
        <v>237</v>
      </c>
      <c r="E160" s="5">
        <v>1</v>
      </c>
      <c r="F160" s="5" t="s">
        <v>780</v>
      </c>
      <c r="G160" s="6" t="s">
        <v>893</v>
      </c>
      <c r="H160" s="7"/>
      <c r="I160" s="7"/>
      <c r="J160" s="7"/>
      <c r="K160" s="7"/>
      <c r="L160" s="7"/>
      <c r="M160" s="7"/>
      <c r="N160" s="7"/>
      <c r="O160" s="9">
        <v>0</v>
      </c>
      <c r="P160" s="3" t="str">
        <f t="shared" si="2"/>
        <v>ddr_a1</v>
      </c>
      <c r="Q160" s="3" t="str">
        <f>VLOOKUP(P160,DeepSleepState!$A$2:$D$649,2,FALSE)</f>
        <v>OUTPUT HIGH</v>
      </c>
      <c r="R160" s="8" t="s">
        <v>1064</v>
      </c>
      <c r="S160" s="3"/>
      <c r="T160" s="3"/>
    </row>
    <row r="161" spans="1:20" hidden="1" x14ac:dyDescent="0.25">
      <c r="A161" s="2">
        <v>154</v>
      </c>
      <c r="B161" s="3" t="s">
        <v>894</v>
      </c>
      <c r="C161" s="4" t="s">
        <v>895</v>
      </c>
      <c r="D161" s="5" t="s">
        <v>237</v>
      </c>
      <c r="E161" s="5">
        <v>1</v>
      </c>
      <c r="F161" s="5" t="s">
        <v>780</v>
      </c>
      <c r="G161" s="6" t="s">
        <v>896</v>
      </c>
      <c r="H161" s="7"/>
      <c r="I161" s="7"/>
      <c r="J161" s="7"/>
      <c r="K161" s="7"/>
      <c r="L161" s="7"/>
      <c r="M161" s="7"/>
      <c r="N161" s="7"/>
      <c r="O161" s="9">
        <v>0</v>
      </c>
      <c r="P161" s="3" t="str">
        <f t="shared" si="2"/>
        <v>ddr_a2</v>
      </c>
      <c r="Q161" s="3" t="str">
        <f>VLOOKUP(P161,DeepSleepState!$A$2:$D$649,2,FALSE)</f>
        <v>OUTPUT HIGH</v>
      </c>
      <c r="R161" s="8" t="s">
        <v>1064</v>
      </c>
      <c r="S161" s="3"/>
      <c r="T161" s="3"/>
    </row>
    <row r="162" spans="1:20" hidden="1" x14ac:dyDescent="0.25">
      <c r="A162" s="2">
        <v>155</v>
      </c>
      <c r="B162" s="3" t="s">
        <v>897</v>
      </c>
      <c r="C162" s="4" t="s">
        <v>898</v>
      </c>
      <c r="D162" s="5" t="s">
        <v>237</v>
      </c>
      <c r="E162" s="5">
        <v>1</v>
      </c>
      <c r="F162" s="5" t="s">
        <v>780</v>
      </c>
      <c r="G162" s="6" t="s">
        <v>899</v>
      </c>
      <c r="H162" s="7"/>
      <c r="I162" s="7"/>
      <c r="J162" s="7"/>
      <c r="K162" s="7"/>
      <c r="L162" s="7"/>
      <c r="M162" s="7"/>
      <c r="N162" s="7"/>
      <c r="O162" s="9">
        <v>0</v>
      </c>
      <c r="P162" s="3" t="str">
        <f t="shared" si="2"/>
        <v>ddr_a3</v>
      </c>
      <c r="Q162" s="3" t="str">
        <f>VLOOKUP(P162,DeepSleepState!$A$2:$D$649,2,FALSE)</f>
        <v>OUTPUT HIGH</v>
      </c>
      <c r="R162" s="8" t="s">
        <v>1064</v>
      </c>
      <c r="S162" s="3"/>
      <c r="T162" s="3"/>
    </row>
    <row r="163" spans="1:20" hidden="1" x14ac:dyDescent="0.25">
      <c r="A163" s="2">
        <v>156</v>
      </c>
      <c r="B163" s="3" t="s">
        <v>900</v>
      </c>
      <c r="C163" s="4" t="s">
        <v>901</v>
      </c>
      <c r="D163" s="5" t="s">
        <v>237</v>
      </c>
      <c r="E163" s="5">
        <v>1</v>
      </c>
      <c r="F163" s="5" t="s">
        <v>780</v>
      </c>
      <c r="G163" s="6" t="s">
        <v>902</v>
      </c>
      <c r="H163" s="7"/>
      <c r="I163" s="7"/>
      <c r="J163" s="7"/>
      <c r="K163" s="7"/>
      <c r="L163" s="7"/>
      <c r="M163" s="7"/>
      <c r="N163" s="7"/>
      <c r="O163" s="9">
        <v>0</v>
      </c>
      <c r="P163" s="3" t="str">
        <f t="shared" si="2"/>
        <v>ddr_a4</v>
      </c>
      <c r="Q163" s="3" t="str">
        <f>VLOOKUP(P163,DeepSleepState!$A$2:$D$649,2,FALSE)</f>
        <v>OUTPUT HIGH</v>
      </c>
      <c r="R163" s="8" t="s">
        <v>1064</v>
      </c>
      <c r="S163" s="3"/>
      <c r="T163" s="3"/>
    </row>
    <row r="164" spans="1:20" hidden="1" x14ac:dyDescent="0.25">
      <c r="A164" s="2">
        <v>157</v>
      </c>
      <c r="B164" s="3" t="s">
        <v>903</v>
      </c>
      <c r="C164" s="4" t="s">
        <v>904</v>
      </c>
      <c r="D164" s="5" t="s">
        <v>237</v>
      </c>
      <c r="E164" s="5">
        <v>1</v>
      </c>
      <c r="F164" s="5" t="s">
        <v>780</v>
      </c>
      <c r="G164" s="6" t="s">
        <v>905</v>
      </c>
      <c r="H164" s="7"/>
      <c r="I164" s="7"/>
      <c r="J164" s="7"/>
      <c r="K164" s="7"/>
      <c r="L164" s="7"/>
      <c r="M164" s="7"/>
      <c r="N164" s="7"/>
      <c r="O164" s="9">
        <v>0</v>
      </c>
      <c r="P164" s="3" t="str">
        <f t="shared" si="2"/>
        <v>ddr_a5</v>
      </c>
      <c r="Q164" s="3" t="str">
        <f>VLOOKUP(P164,DeepSleepState!$A$2:$D$649,2,FALSE)</f>
        <v>OUTPUT HIGH</v>
      </c>
      <c r="R164" s="8" t="s">
        <v>1064</v>
      </c>
      <c r="S164" s="3"/>
      <c r="T164" s="3"/>
    </row>
    <row r="165" spans="1:20" hidden="1" x14ac:dyDescent="0.25">
      <c r="A165" s="2">
        <v>158</v>
      </c>
      <c r="B165" s="3" t="s">
        <v>906</v>
      </c>
      <c r="C165" s="4" t="s">
        <v>907</v>
      </c>
      <c r="D165" s="5" t="s">
        <v>237</v>
      </c>
      <c r="E165" s="5">
        <v>1</v>
      </c>
      <c r="F165" s="5" t="s">
        <v>780</v>
      </c>
      <c r="G165" s="6" t="s">
        <v>908</v>
      </c>
      <c r="H165" s="7"/>
      <c r="I165" s="7"/>
      <c r="J165" s="7"/>
      <c r="K165" s="7"/>
      <c r="L165" s="7"/>
      <c r="M165" s="7"/>
      <c r="N165" s="7"/>
      <c r="O165" s="9">
        <v>0</v>
      </c>
      <c r="P165" s="3" t="str">
        <f t="shared" si="2"/>
        <v>ddr_a6</v>
      </c>
      <c r="Q165" s="3" t="str">
        <f>VLOOKUP(P165,DeepSleepState!$A$2:$D$649,2,FALSE)</f>
        <v>OUTPUT HIGH</v>
      </c>
      <c r="R165" s="8" t="s">
        <v>1064</v>
      </c>
      <c r="S165" s="3"/>
      <c r="T165" s="3"/>
    </row>
    <row r="166" spans="1:20" hidden="1" x14ac:dyDescent="0.25">
      <c r="A166" s="2">
        <v>159</v>
      </c>
      <c r="B166" s="3" t="s">
        <v>909</v>
      </c>
      <c r="C166" s="4" t="s">
        <v>910</v>
      </c>
      <c r="D166" s="5" t="s">
        <v>237</v>
      </c>
      <c r="E166" s="5">
        <v>1</v>
      </c>
      <c r="F166" s="5" t="s">
        <v>780</v>
      </c>
      <c r="G166" s="6" t="s">
        <v>911</v>
      </c>
      <c r="H166" s="7"/>
      <c r="I166" s="7"/>
      <c r="J166" s="7"/>
      <c r="K166" s="7"/>
      <c r="L166" s="7"/>
      <c r="M166" s="7"/>
      <c r="N166" s="7"/>
      <c r="O166" s="9">
        <v>0</v>
      </c>
      <c r="P166" s="3" t="str">
        <f t="shared" si="2"/>
        <v>ddr_a7</v>
      </c>
      <c r="Q166" s="3" t="str">
        <f>VLOOKUP(P166,DeepSleepState!$A$2:$D$649,2,FALSE)</f>
        <v>OUTPUT HIGH</v>
      </c>
      <c r="R166" s="8" t="s">
        <v>1064</v>
      </c>
      <c r="S166" s="3"/>
      <c r="T166" s="3"/>
    </row>
    <row r="167" spans="1:20" hidden="1" x14ac:dyDescent="0.25">
      <c r="A167" s="2">
        <v>160</v>
      </c>
      <c r="B167" s="3" t="s">
        <v>912</v>
      </c>
      <c r="C167" s="4" t="s">
        <v>913</v>
      </c>
      <c r="D167" s="5" t="s">
        <v>237</v>
      </c>
      <c r="E167" s="5">
        <v>1</v>
      </c>
      <c r="F167" s="5" t="s">
        <v>780</v>
      </c>
      <c r="G167" s="6" t="s">
        <v>914</v>
      </c>
      <c r="H167" s="7"/>
      <c r="I167" s="7"/>
      <c r="J167" s="7"/>
      <c r="K167" s="7"/>
      <c r="L167" s="7"/>
      <c r="M167" s="7"/>
      <c r="N167" s="7"/>
      <c r="O167" s="9">
        <v>0</v>
      </c>
      <c r="P167" s="3" t="str">
        <f t="shared" si="2"/>
        <v>ddr_a8</v>
      </c>
      <c r="Q167" s="3" t="str">
        <f>VLOOKUP(P167,DeepSleepState!$A$2:$D$649,2,FALSE)</f>
        <v>OUTPUT HIGH</v>
      </c>
      <c r="R167" s="8" t="s">
        <v>1064</v>
      </c>
      <c r="S167" s="3"/>
      <c r="T167" s="3"/>
    </row>
    <row r="168" spans="1:20" hidden="1" x14ac:dyDescent="0.25">
      <c r="A168" s="2">
        <v>161</v>
      </c>
      <c r="B168" s="3" t="s">
        <v>915</v>
      </c>
      <c r="C168" s="4" t="s">
        <v>916</v>
      </c>
      <c r="D168" s="5" t="s">
        <v>237</v>
      </c>
      <c r="E168" s="5">
        <v>1</v>
      </c>
      <c r="F168" s="5" t="s">
        <v>780</v>
      </c>
      <c r="G168" s="6" t="s">
        <v>917</v>
      </c>
      <c r="H168" s="7"/>
      <c r="I168" s="7"/>
      <c r="J168" s="7"/>
      <c r="K168" s="7"/>
      <c r="L168" s="7"/>
      <c r="M168" s="7"/>
      <c r="N168" s="7"/>
      <c r="O168" s="9">
        <v>0</v>
      </c>
      <c r="P168" s="3" t="str">
        <f t="shared" si="2"/>
        <v>ddr_a9</v>
      </c>
      <c r="Q168" s="3" t="str">
        <f>VLOOKUP(P168,DeepSleepState!$A$2:$D$649,2,FALSE)</f>
        <v>OUTPUT HIGH</v>
      </c>
      <c r="R168" s="8" t="s">
        <v>1064</v>
      </c>
      <c r="S168" s="3"/>
      <c r="T168" s="3"/>
    </row>
    <row r="169" spans="1:20" hidden="1" x14ac:dyDescent="0.25">
      <c r="A169" s="2">
        <v>162</v>
      </c>
      <c r="B169" s="3" t="s">
        <v>918</v>
      </c>
      <c r="C169" s="4" t="s">
        <v>919</v>
      </c>
      <c r="D169" s="5" t="s">
        <v>237</v>
      </c>
      <c r="E169" s="5">
        <v>1</v>
      </c>
      <c r="F169" s="5" t="s">
        <v>780</v>
      </c>
      <c r="G169" s="6" t="s">
        <v>920</v>
      </c>
      <c r="H169" s="7"/>
      <c r="I169" s="7"/>
      <c r="J169" s="7"/>
      <c r="K169" s="7"/>
      <c r="L169" s="7"/>
      <c r="M169" s="7"/>
      <c r="N169" s="7"/>
      <c r="O169" s="9">
        <v>0</v>
      </c>
      <c r="P169" s="3" t="str">
        <f t="shared" si="2"/>
        <v>ddr_a10</v>
      </c>
      <c r="Q169" s="3" t="str">
        <f>VLOOKUP(P169,DeepSleepState!$A$2:$D$649,2,FALSE)</f>
        <v>OUTPUT HIGH</v>
      </c>
      <c r="R169" s="8" t="s">
        <v>1064</v>
      </c>
      <c r="S169" s="3"/>
      <c r="T169" s="3"/>
    </row>
    <row r="170" spans="1:20" hidden="1" x14ac:dyDescent="0.25">
      <c r="A170" s="2">
        <v>163</v>
      </c>
      <c r="B170" s="3" t="s">
        <v>921</v>
      </c>
      <c r="C170" s="4" t="s">
        <v>922</v>
      </c>
      <c r="D170" s="5" t="s">
        <v>237</v>
      </c>
      <c r="E170" s="5">
        <v>1</v>
      </c>
      <c r="F170" s="5" t="s">
        <v>780</v>
      </c>
      <c r="G170" s="6" t="s">
        <v>923</v>
      </c>
      <c r="H170" s="7"/>
      <c r="I170" s="7"/>
      <c r="J170" s="7"/>
      <c r="K170" s="7"/>
      <c r="L170" s="7"/>
      <c r="M170" s="7"/>
      <c r="N170" s="7"/>
      <c r="O170" s="9">
        <v>0</v>
      </c>
      <c r="P170" s="3" t="str">
        <f t="shared" si="2"/>
        <v>ddr_a11</v>
      </c>
      <c r="Q170" s="3" t="str">
        <f>VLOOKUP(P170,DeepSleepState!$A$2:$D$649,2,FALSE)</f>
        <v>OUTPUT HIGH</v>
      </c>
      <c r="R170" s="8" t="s">
        <v>1064</v>
      </c>
      <c r="S170" s="3"/>
      <c r="T170" s="3"/>
    </row>
    <row r="171" spans="1:20" hidden="1" x14ac:dyDescent="0.25">
      <c r="A171" s="2">
        <v>164</v>
      </c>
      <c r="B171" s="3" t="s">
        <v>924</v>
      </c>
      <c r="C171" s="4" t="s">
        <v>925</v>
      </c>
      <c r="D171" s="5" t="s">
        <v>237</v>
      </c>
      <c r="E171" s="5">
        <v>1</v>
      </c>
      <c r="F171" s="5" t="s">
        <v>780</v>
      </c>
      <c r="G171" s="6" t="s">
        <v>926</v>
      </c>
      <c r="H171" s="7"/>
      <c r="I171" s="7"/>
      <c r="J171" s="7"/>
      <c r="K171" s="7"/>
      <c r="L171" s="7"/>
      <c r="M171" s="7"/>
      <c r="N171" s="7"/>
      <c r="O171" s="9">
        <v>0</v>
      </c>
      <c r="P171" s="3" t="str">
        <f t="shared" si="2"/>
        <v>ddr_a12</v>
      </c>
      <c r="Q171" s="3" t="str">
        <f>VLOOKUP(P171,DeepSleepState!$A$2:$D$649,2,FALSE)</f>
        <v>OUTPUT HIGH</v>
      </c>
      <c r="R171" s="8" t="s">
        <v>1064</v>
      </c>
      <c r="S171" s="3"/>
      <c r="T171" s="3"/>
    </row>
    <row r="172" spans="1:20" hidden="1" x14ac:dyDescent="0.25">
      <c r="A172" s="2">
        <v>165</v>
      </c>
      <c r="B172" s="3" t="s">
        <v>927</v>
      </c>
      <c r="C172" s="4" t="s">
        <v>928</v>
      </c>
      <c r="D172" s="5" t="s">
        <v>237</v>
      </c>
      <c r="E172" s="5">
        <v>1</v>
      </c>
      <c r="F172" s="5" t="s">
        <v>780</v>
      </c>
      <c r="G172" s="6" t="s">
        <v>929</v>
      </c>
      <c r="H172" s="7"/>
      <c r="I172" s="7"/>
      <c r="J172" s="7"/>
      <c r="K172" s="7"/>
      <c r="L172" s="7"/>
      <c r="M172" s="7"/>
      <c r="N172" s="7"/>
      <c r="O172" s="9">
        <v>0</v>
      </c>
      <c r="P172" s="3" t="str">
        <f t="shared" si="2"/>
        <v>ddr_a13</v>
      </c>
      <c r="Q172" s="3" t="str">
        <f>VLOOKUP(P172,DeepSleepState!$A$2:$D$649,2,FALSE)</f>
        <v>OUTPUT HIGH</v>
      </c>
      <c r="R172" s="8" t="s">
        <v>1064</v>
      </c>
      <c r="S172" s="3"/>
      <c r="T172" s="3"/>
    </row>
    <row r="173" spans="1:20" hidden="1" x14ac:dyDescent="0.25">
      <c r="A173" s="2">
        <v>166</v>
      </c>
      <c r="B173" s="3" t="s">
        <v>930</v>
      </c>
      <c r="C173" s="4" t="s">
        <v>931</v>
      </c>
      <c r="D173" s="5" t="s">
        <v>237</v>
      </c>
      <c r="E173" s="5">
        <v>1</v>
      </c>
      <c r="F173" s="5" t="s">
        <v>780</v>
      </c>
      <c r="G173" s="6" t="s">
        <v>932</v>
      </c>
      <c r="H173" s="7"/>
      <c r="I173" s="7"/>
      <c r="J173" s="7"/>
      <c r="K173" s="7"/>
      <c r="L173" s="7"/>
      <c r="M173" s="7"/>
      <c r="N173" s="7"/>
      <c r="O173" s="9">
        <v>0</v>
      </c>
      <c r="P173" s="3" t="str">
        <f t="shared" si="2"/>
        <v>ddr_a14</v>
      </c>
      <c r="Q173" s="3" t="str">
        <f>VLOOKUP(P173,DeepSleepState!$A$2:$D$649,2,FALSE)</f>
        <v>OUTPUT HIGH</v>
      </c>
      <c r="R173" s="8" t="s">
        <v>1064</v>
      </c>
      <c r="S173" s="3"/>
      <c r="T173" s="3"/>
    </row>
    <row r="174" spans="1:20" hidden="1" x14ac:dyDescent="0.25">
      <c r="A174" s="2">
        <v>167</v>
      </c>
      <c r="B174" s="3" t="s">
        <v>933</v>
      </c>
      <c r="C174" s="4" t="s">
        <v>934</v>
      </c>
      <c r="D174" s="5" t="s">
        <v>237</v>
      </c>
      <c r="E174" s="5">
        <v>1</v>
      </c>
      <c r="F174" s="5" t="s">
        <v>780</v>
      </c>
      <c r="G174" s="6" t="s">
        <v>935</v>
      </c>
      <c r="H174" s="7"/>
      <c r="I174" s="7"/>
      <c r="J174" s="7"/>
      <c r="K174" s="7"/>
      <c r="L174" s="7"/>
      <c r="M174" s="7"/>
      <c r="N174" s="7"/>
      <c r="O174" s="9">
        <v>0</v>
      </c>
      <c r="P174" s="3" t="str">
        <f t="shared" si="2"/>
        <v>ddr_a15</v>
      </c>
      <c r="Q174" s="3" t="str">
        <f>VLOOKUP(P174,DeepSleepState!$A$2:$D$649,2,FALSE)</f>
        <v>OUTPUT HIGH</v>
      </c>
      <c r="R174" s="8" t="s">
        <v>1064</v>
      </c>
      <c r="S174" s="3"/>
      <c r="T174" s="3"/>
    </row>
    <row r="175" spans="1:20" hidden="1" x14ac:dyDescent="0.25">
      <c r="A175" s="2">
        <v>168</v>
      </c>
      <c r="B175" s="3" t="s">
        <v>936</v>
      </c>
      <c r="C175" s="4" t="s">
        <v>937</v>
      </c>
      <c r="D175" s="5" t="s">
        <v>16</v>
      </c>
      <c r="E175" s="5">
        <v>0</v>
      </c>
      <c r="F175" s="5" t="s">
        <v>780</v>
      </c>
      <c r="G175" s="6" t="s">
        <v>938</v>
      </c>
      <c r="H175" s="7"/>
      <c r="I175" s="7"/>
      <c r="J175" s="7"/>
      <c r="K175" s="7"/>
      <c r="L175" s="7"/>
      <c r="M175" s="7"/>
      <c r="N175" s="7"/>
      <c r="O175" s="9">
        <v>0</v>
      </c>
      <c r="P175" s="3" t="str">
        <f t="shared" si="2"/>
        <v>ddr_odt</v>
      </c>
      <c r="Q175" s="3" t="str">
        <f>VLOOKUP(P175,DeepSleepState!$A$2:$D$649,2,FALSE)</f>
        <v>OUTPUT LOW</v>
      </c>
      <c r="R175" s="8" t="s">
        <v>1064</v>
      </c>
      <c r="S175" s="3"/>
      <c r="T175" s="3"/>
    </row>
    <row r="176" spans="1:20" hidden="1" x14ac:dyDescent="0.25">
      <c r="A176" s="2">
        <v>169</v>
      </c>
      <c r="B176" s="3" t="s">
        <v>939</v>
      </c>
      <c r="C176" s="4" t="s">
        <v>940</v>
      </c>
      <c r="D176" s="5" t="s">
        <v>16</v>
      </c>
      <c r="E176" s="5" t="s">
        <v>327</v>
      </c>
      <c r="F176" s="5" t="s">
        <v>780</v>
      </c>
      <c r="G176" s="6" t="s">
        <v>941</v>
      </c>
      <c r="H176" s="7"/>
      <c r="I176" s="7"/>
      <c r="J176" s="7"/>
      <c r="K176" s="7"/>
      <c r="L176" s="7"/>
      <c r="M176" s="7"/>
      <c r="N176" s="7"/>
      <c r="O176" s="9">
        <v>0</v>
      </c>
      <c r="P176" s="3" t="str">
        <f t="shared" si="2"/>
        <v>ddr_d0</v>
      </c>
      <c r="Q176" s="3" t="str">
        <f>VLOOKUP(P176,DeepSleepState!$A$2:$D$649,2,FALSE)</f>
        <v>INPUT</v>
      </c>
      <c r="R176" s="8" t="s">
        <v>1064</v>
      </c>
      <c r="S176" s="3"/>
      <c r="T176" s="3"/>
    </row>
    <row r="177" spans="1:20" hidden="1" x14ac:dyDescent="0.25">
      <c r="A177" s="2">
        <v>170</v>
      </c>
      <c r="B177" s="3" t="s">
        <v>942</v>
      </c>
      <c r="C177" s="4" t="s">
        <v>943</v>
      </c>
      <c r="D177" s="5" t="s">
        <v>16</v>
      </c>
      <c r="E177" s="5" t="s">
        <v>327</v>
      </c>
      <c r="F177" s="5" t="s">
        <v>780</v>
      </c>
      <c r="G177" s="6" t="s">
        <v>944</v>
      </c>
      <c r="H177" s="7"/>
      <c r="I177" s="7"/>
      <c r="J177" s="7"/>
      <c r="K177" s="7"/>
      <c r="L177" s="7"/>
      <c r="M177" s="7"/>
      <c r="N177" s="7"/>
      <c r="O177" s="9">
        <v>0</v>
      </c>
      <c r="P177" s="3" t="str">
        <f t="shared" si="2"/>
        <v>ddr_d1</v>
      </c>
      <c r="Q177" s="3" t="str">
        <f>VLOOKUP(P177,DeepSleepState!$A$2:$D$649,2,FALSE)</f>
        <v>INPUT</v>
      </c>
      <c r="R177" s="8" t="s">
        <v>1064</v>
      </c>
      <c r="S177" s="3"/>
      <c r="T177" s="3"/>
    </row>
    <row r="178" spans="1:20" hidden="1" x14ac:dyDescent="0.25">
      <c r="A178" s="2">
        <v>171</v>
      </c>
      <c r="B178" s="3" t="s">
        <v>945</v>
      </c>
      <c r="C178" s="4" t="s">
        <v>946</v>
      </c>
      <c r="D178" s="5" t="s">
        <v>16</v>
      </c>
      <c r="E178" s="5" t="s">
        <v>327</v>
      </c>
      <c r="F178" s="5" t="s">
        <v>780</v>
      </c>
      <c r="G178" s="6" t="s">
        <v>947</v>
      </c>
      <c r="H178" s="7"/>
      <c r="I178" s="7"/>
      <c r="J178" s="7"/>
      <c r="K178" s="7"/>
      <c r="L178" s="7"/>
      <c r="M178" s="7"/>
      <c r="N178" s="7"/>
      <c r="O178" s="9">
        <v>0</v>
      </c>
      <c r="P178" s="3" t="str">
        <f t="shared" si="2"/>
        <v>ddr_d2</v>
      </c>
      <c r="Q178" s="3" t="str">
        <f>VLOOKUP(P178,DeepSleepState!$A$2:$D$649,2,FALSE)</f>
        <v>INPUT</v>
      </c>
      <c r="R178" s="8" t="s">
        <v>1064</v>
      </c>
      <c r="S178" s="3"/>
      <c r="T178" s="3"/>
    </row>
    <row r="179" spans="1:20" hidden="1" x14ac:dyDescent="0.25">
      <c r="A179" s="2">
        <v>172</v>
      </c>
      <c r="B179" s="3" t="s">
        <v>948</v>
      </c>
      <c r="C179" s="4" t="s">
        <v>949</v>
      </c>
      <c r="D179" s="5" t="s">
        <v>16</v>
      </c>
      <c r="E179" s="5" t="s">
        <v>327</v>
      </c>
      <c r="F179" s="5" t="s">
        <v>780</v>
      </c>
      <c r="G179" s="6" t="s">
        <v>950</v>
      </c>
      <c r="H179" s="7"/>
      <c r="I179" s="7"/>
      <c r="J179" s="7"/>
      <c r="K179" s="7"/>
      <c r="L179" s="7"/>
      <c r="M179" s="7"/>
      <c r="N179" s="7"/>
      <c r="O179" s="9">
        <v>0</v>
      </c>
      <c r="P179" s="3" t="str">
        <f t="shared" si="2"/>
        <v>ddr_d3</v>
      </c>
      <c r="Q179" s="3" t="str">
        <f>VLOOKUP(P179,DeepSleepState!$A$2:$D$649,2,FALSE)</f>
        <v>INPUT</v>
      </c>
      <c r="R179" s="8" t="s">
        <v>1064</v>
      </c>
      <c r="S179" s="3"/>
      <c r="T179" s="3"/>
    </row>
    <row r="180" spans="1:20" hidden="1" x14ac:dyDescent="0.25">
      <c r="A180" s="2">
        <v>173</v>
      </c>
      <c r="B180" s="3" t="s">
        <v>951</v>
      </c>
      <c r="C180" s="4" t="s">
        <v>952</v>
      </c>
      <c r="D180" s="5" t="s">
        <v>16</v>
      </c>
      <c r="E180" s="5" t="s">
        <v>327</v>
      </c>
      <c r="F180" s="5" t="s">
        <v>780</v>
      </c>
      <c r="G180" s="6" t="s">
        <v>953</v>
      </c>
      <c r="H180" s="7"/>
      <c r="I180" s="7"/>
      <c r="J180" s="7"/>
      <c r="K180" s="7"/>
      <c r="L180" s="7"/>
      <c r="M180" s="7"/>
      <c r="N180" s="7"/>
      <c r="O180" s="9">
        <v>0</v>
      </c>
      <c r="P180" s="3" t="str">
        <f t="shared" si="2"/>
        <v>ddr_d4</v>
      </c>
      <c r="Q180" s="3" t="str">
        <f>VLOOKUP(P180,DeepSleepState!$A$2:$D$649,2,FALSE)</f>
        <v>INPUT</v>
      </c>
      <c r="R180" s="8" t="s">
        <v>1064</v>
      </c>
      <c r="S180" s="3"/>
      <c r="T180" s="3"/>
    </row>
    <row r="181" spans="1:20" hidden="1" x14ac:dyDescent="0.25">
      <c r="A181" s="2">
        <v>174</v>
      </c>
      <c r="B181" s="3" t="s">
        <v>954</v>
      </c>
      <c r="C181" s="4" t="s">
        <v>955</v>
      </c>
      <c r="D181" s="5" t="s">
        <v>16</v>
      </c>
      <c r="E181" s="5" t="s">
        <v>327</v>
      </c>
      <c r="F181" s="5" t="s">
        <v>780</v>
      </c>
      <c r="G181" s="6" t="s">
        <v>956</v>
      </c>
      <c r="H181" s="7"/>
      <c r="I181" s="7"/>
      <c r="J181" s="7"/>
      <c r="K181" s="7"/>
      <c r="L181" s="7"/>
      <c r="M181" s="7"/>
      <c r="N181" s="7"/>
      <c r="O181" s="9">
        <v>0</v>
      </c>
      <c r="P181" s="3" t="str">
        <f t="shared" si="2"/>
        <v>ddr_d5</v>
      </c>
      <c r="Q181" s="3" t="str">
        <f>VLOOKUP(P181,DeepSleepState!$A$2:$D$649,2,FALSE)</f>
        <v>INPUT</v>
      </c>
      <c r="R181" s="8" t="s">
        <v>1064</v>
      </c>
      <c r="S181" s="3"/>
      <c r="T181" s="3"/>
    </row>
    <row r="182" spans="1:20" hidden="1" x14ac:dyDescent="0.25">
      <c r="A182" s="2">
        <v>175</v>
      </c>
      <c r="B182" s="3" t="s">
        <v>957</v>
      </c>
      <c r="C182" s="4" t="s">
        <v>958</v>
      </c>
      <c r="D182" s="5" t="s">
        <v>16</v>
      </c>
      <c r="E182" s="5" t="s">
        <v>327</v>
      </c>
      <c r="F182" s="5" t="s">
        <v>780</v>
      </c>
      <c r="G182" s="6" t="s">
        <v>959</v>
      </c>
      <c r="H182" s="7"/>
      <c r="I182" s="7"/>
      <c r="J182" s="7"/>
      <c r="K182" s="7"/>
      <c r="L182" s="7"/>
      <c r="M182" s="7"/>
      <c r="N182" s="7"/>
      <c r="O182" s="9">
        <v>0</v>
      </c>
      <c r="P182" s="3" t="str">
        <f t="shared" si="2"/>
        <v>ddr_d6</v>
      </c>
      <c r="Q182" s="3" t="str">
        <f>VLOOKUP(P182,DeepSleepState!$A$2:$D$649,2,FALSE)</f>
        <v>INPUT</v>
      </c>
      <c r="R182" s="8" t="s">
        <v>1064</v>
      </c>
      <c r="S182" s="3"/>
      <c r="T182" s="3"/>
    </row>
    <row r="183" spans="1:20" hidden="1" x14ac:dyDescent="0.25">
      <c r="A183" s="2">
        <v>176</v>
      </c>
      <c r="B183" s="3" t="s">
        <v>960</v>
      </c>
      <c r="C183" s="4" t="s">
        <v>961</v>
      </c>
      <c r="D183" s="5" t="s">
        <v>16</v>
      </c>
      <c r="E183" s="5" t="s">
        <v>327</v>
      </c>
      <c r="F183" s="5" t="s">
        <v>780</v>
      </c>
      <c r="G183" s="6" t="s">
        <v>962</v>
      </c>
      <c r="H183" s="7"/>
      <c r="I183" s="7"/>
      <c r="J183" s="7"/>
      <c r="K183" s="7"/>
      <c r="L183" s="7"/>
      <c r="M183" s="7"/>
      <c r="N183" s="7"/>
      <c r="O183" s="9">
        <v>0</v>
      </c>
      <c r="P183" s="3" t="str">
        <f t="shared" si="2"/>
        <v>ddr_d7</v>
      </c>
      <c r="Q183" s="3" t="str">
        <f>VLOOKUP(P183,DeepSleepState!$A$2:$D$649,2,FALSE)</f>
        <v>INPUT</v>
      </c>
      <c r="R183" s="8" t="s">
        <v>1064</v>
      </c>
      <c r="S183" s="3"/>
      <c r="T183" s="3"/>
    </row>
    <row r="184" spans="1:20" hidden="1" x14ac:dyDescent="0.25">
      <c r="A184" s="2">
        <v>177</v>
      </c>
      <c r="B184" s="3" t="s">
        <v>963</v>
      </c>
      <c r="C184" s="4" t="s">
        <v>964</v>
      </c>
      <c r="D184" s="5" t="s">
        <v>16</v>
      </c>
      <c r="E184" s="5" t="s">
        <v>327</v>
      </c>
      <c r="F184" s="5" t="s">
        <v>780</v>
      </c>
      <c r="G184" s="6" t="s">
        <v>965</v>
      </c>
      <c r="H184" s="7"/>
      <c r="I184" s="7"/>
      <c r="J184" s="7"/>
      <c r="K184" s="7"/>
      <c r="L184" s="7"/>
      <c r="M184" s="7"/>
      <c r="N184" s="7"/>
      <c r="O184" s="9">
        <v>0</v>
      </c>
      <c r="P184" s="3" t="str">
        <f t="shared" si="2"/>
        <v>ddr_d8</v>
      </c>
      <c r="Q184" s="3" t="str">
        <f>VLOOKUP(P184,DeepSleepState!$A$2:$D$649,2,FALSE)</f>
        <v>INPUT</v>
      </c>
      <c r="R184" s="8" t="s">
        <v>1064</v>
      </c>
      <c r="S184" s="3"/>
      <c r="T184" s="3"/>
    </row>
    <row r="185" spans="1:20" hidden="1" x14ac:dyDescent="0.25">
      <c r="A185" s="2">
        <v>178</v>
      </c>
      <c r="B185" s="3" t="s">
        <v>966</v>
      </c>
      <c r="C185" s="4" t="s">
        <v>967</v>
      </c>
      <c r="D185" s="5" t="s">
        <v>16</v>
      </c>
      <c r="E185" s="5" t="s">
        <v>327</v>
      </c>
      <c r="F185" s="5" t="s">
        <v>780</v>
      </c>
      <c r="G185" s="6" t="s">
        <v>968</v>
      </c>
      <c r="H185" s="7"/>
      <c r="I185" s="7"/>
      <c r="J185" s="7"/>
      <c r="K185" s="7"/>
      <c r="L185" s="7"/>
      <c r="M185" s="7"/>
      <c r="N185" s="7"/>
      <c r="O185" s="9">
        <v>0</v>
      </c>
      <c r="P185" s="3" t="str">
        <f t="shared" si="2"/>
        <v>ddr_d9</v>
      </c>
      <c r="Q185" s="3" t="str">
        <f>VLOOKUP(P185,DeepSleepState!$A$2:$D$649,2,FALSE)</f>
        <v>INPUT</v>
      </c>
      <c r="R185" s="8" t="s">
        <v>1064</v>
      </c>
      <c r="S185" s="3"/>
      <c r="T185" s="3"/>
    </row>
    <row r="186" spans="1:20" hidden="1" x14ac:dyDescent="0.25">
      <c r="A186" s="2">
        <v>179</v>
      </c>
      <c r="B186" s="3" t="s">
        <v>969</v>
      </c>
      <c r="C186" s="4" t="s">
        <v>970</v>
      </c>
      <c r="D186" s="5" t="s">
        <v>16</v>
      </c>
      <c r="E186" s="5" t="s">
        <v>327</v>
      </c>
      <c r="F186" s="5" t="s">
        <v>780</v>
      </c>
      <c r="G186" s="6" t="s">
        <v>971</v>
      </c>
      <c r="H186" s="7"/>
      <c r="I186" s="7"/>
      <c r="J186" s="7"/>
      <c r="K186" s="7"/>
      <c r="L186" s="7"/>
      <c r="M186" s="7"/>
      <c r="N186" s="7"/>
      <c r="O186" s="9">
        <v>0</v>
      </c>
      <c r="P186" s="3" t="str">
        <f t="shared" si="2"/>
        <v>ddr_d10</v>
      </c>
      <c r="Q186" s="3" t="str">
        <f>VLOOKUP(P186,DeepSleepState!$A$2:$D$649,2,FALSE)</f>
        <v>INPUT</v>
      </c>
      <c r="R186" s="8" t="s">
        <v>1064</v>
      </c>
      <c r="S186" s="3"/>
      <c r="T186" s="3"/>
    </row>
    <row r="187" spans="1:20" hidden="1" x14ac:dyDescent="0.25">
      <c r="A187" s="2">
        <v>180</v>
      </c>
      <c r="B187" s="3" t="s">
        <v>972</v>
      </c>
      <c r="C187" s="4" t="s">
        <v>973</v>
      </c>
      <c r="D187" s="5" t="s">
        <v>16</v>
      </c>
      <c r="E187" s="5" t="s">
        <v>327</v>
      </c>
      <c r="F187" s="5" t="s">
        <v>780</v>
      </c>
      <c r="G187" s="6" t="s">
        <v>974</v>
      </c>
      <c r="H187" s="7"/>
      <c r="I187" s="7"/>
      <c r="J187" s="7"/>
      <c r="K187" s="7"/>
      <c r="L187" s="7"/>
      <c r="M187" s="7"/>
      <c r="N187" s="7"/>
      <c r="O187" s="9">
        <v>0</v>
      </c>
      <c r="P187" s="3" t="str">
        <f t="shared" si="2"/>
        <v>ddr_d11</v>
      </c>
      <c r="Q187" s="3" t="str">
        <f>VLOOKUP(P187,DeepSleepState!$A$2:$D$649,2,FALSE)</f>
        <v>INPUT</v>
      </c>
      <c r="R187" s="8" t="s">
        <v>1064</v>
      </c>
      <c r="S187" s="3"/>
      <c r="T187" s="3"/>
    </row>
    <row r="188" spans="1:20" hidden="1" x14ac:dyDescent="0.25">
      <c r="A188" s="2">
        <v>181</v>
      </c>
      <c r="B188" s="3" t="s">
        <v>975</v>
      </c>
      <c r="C188" s="4" t="s">
        <v>976</v>
      </c>
      <c r="D188" s="5" t="s">
        <v>16</v>
      </c>
      <c r="E188" s="5" t="s">
        <v>327</v>
      </c>
      <c r="F188" s="5" t="s">
        <v>780</v>
      </c>
      <c r="G188" s="6" t="s">
        <v>977</v>
      </c>
      <c r="H188" s="7"/>
      <c r="I188" s="7"/>
      <c r="J188" s="7"/>
      <c r="K188" s="7"/>
      <c r="L188" s="7"/>
      <c r="M188" s="7"/>
      <c r="N188" s="7"/>
      <c r="O188" s="9">
        <v>0</v>
      </c>
      <c r="P188" s="3" t="str">
        <f t="shared" si="2"/>
        <v>ddr_d12</v>
      </c>
      <c r="Q188" s="3" t="str">
        <f>VLOOKUP(P188,DeepSleepState!$A$2:$D$649,2,FALSE)</f>
        <v>INPUT</v>
      </c>
      <c r="R188" s="8" t="s">
        <v>1064</v>
      </c>
      <c r="S188" s="3"/>
      <c r="T188" s="3"/>
    </row>
    <row r="189" spans="1:20" hidden="1" x14ac:dyDescent="0.25">
      <c r="A189" s="2">
        <v>182</v>
      </c>
      <c r="B189" s="3" t="s">
        <v>978</v>
      </c>
      <c r="C189" s="4" t="s">
        <v>979</v>
      </c>
      <c r="D189" s="5" t="s">
        <v>16</v>
      </c>
      <c r="E189" s="5" t="s">
        <v>327</v>
      </c>
      <c r="F189" s="5" t="s">
        <v>780</v>
      </c>
      <c r="G189" s="6" t="s">
        <v>980</v>
      </c>
      <c r="H189" s="7"/>
      <c r="I189" s="7"/>
      <c r="J189" s="7"/>
      <c r="K189" s="7"/>
      <c r="L189" s="7"/>
      <c r="M189" s="7"/>
      <c r="N189" s="7"/>
      <c r="O189" s="9">
        <v>0</v>
      </c>
      <c r="P189" s="3" t="str">
        <f t="shared" si="2"/>
        <v>ddr_d13</v>
      </c>
      <c r="Q189" s="3" t="str">
        <f>VLOOKUP(P189,DeepSleepState!$A$2:$D$649,2,FALSE)</f>
        <v>INPUT</v>
      </c>
      <c r="R189" s="8" t="s">
        <v>1064</v>
      </c>
      <c r="S189" s="3"/>
      <c r="T189" s="3"/>
    </row>
    <row r="190" spans="1:20" hidden="1" x14ac:dyDescent="0.25">
      <c r="A190" s="2">
        <v>183</v>
      </c>
      <c r="B190" s="3" t="s">
        <v>981</v>
      </c>
      <c r="C190" s="4" t="s">
        <v>982</v>
      </c>
      <c r="D190" s="5" t="s">
        <v>16</v>
      </c>
      <c r="E190" s="5" t="s">
        <v>327</v>
      </c>
      <c r="F190" s="5" t="s">
        <v>780</v>
      </c>
      <c r="G190" s="6" t="s">
        <v>983</v>
      </c>
      <c r="H190" s="7"/>
      <c r="I190" s="7"/>
      <c r="J190" s="7"/>
      <c r="K190" s="7"/>
      <c r="L190" s="7"/>
      <c r="M190" s="7"/>
      <c r="N190" s="7"/>
      <c r="O190" s="9">
        <v>0</v>
      </c>
      <c r="P190" s="3" t="str">
        <f t="shared" si="2"/>
        <v>ddr_d14</v>
      </c>
      <c r="Q190" s="3" t="str">
        <f>VLOOKUP(P190,DeepSleepState!$A$2:$D$649,2,FALSE)</f>
        <v>INPUT</v>
      </c>
      <c r="R190" s="8" t="s">
        <v>1064</v>
      </c>
      <c r="S190" s="3"/>
      <c r="T190" s="3"/>
    </row>
    <row r="191" spans="1:20" hidden="1" x14ac:dyDescent="0.25">
      <c r="A191" s="2">
        <v>184</v>
      </c>
      <c r="B191" s="3" t="s">
        <v>984</v>
      </c>
      <c r="C191" s="4" t="s">
        <v>985</v>
      </c>
      <c r="D191" s="5" t="s">
        <v>16</v>
      </c>
      <c r="E191" s="5" t="s">
        <v>327</v>
      </c>
      <c r="F191" s="5" t="s">
        <v>780</v>
      </c>
      <c r="G191" s="6" t="s">
        <v>986</v>
      </c>
      <c r="H191" s="7"/>
      <c r="I191" s="7"/>
      <c r="J191" s="7"/>
      <c r="K191" s="7"/>
      <c r="L191" s="7"/>
      <c r="M191" s="7"/>
      <c r="N191" s="7"/>
      <c r="O191" s="9">
        <v>0</v>
      </c>
      <c r="P191" s="3" t="str">
        <f t="shared" si="2"/>
        <v>ddr_d15</v>
      </c>
      <c r="Q191" s="3" t="str">
        <f>VLOOKUP(P191,DeepSleepState!$A$2:$D$649,2,FALSE)</f>
        <v>INPUT</v>
      </c>
      <c r="R191" s="8" t="s">
        <v>1064</v>
      </c>
      <c r="S191" s="3"/>
      <c r="T191" s="3"/>
    </row>
    <row r="192" spans="1:20" hidden="1" x14ac:dyDescent="0.25">
      <c r="A192" s="2">
        <v>185</v>
      </c>
      <c r="B192" s="3" t="s">
        <v>987</v>
      </c>
      <c r="C192" s="4" t="s">
        <v>988</v>
      </c>
      <c r="D192" s="5" t="s">
        <v>237</v>
      </c>
      <c r="E192" s="5">
        <v>1</v>
      </c>
      <c r="F192" s="5" t="s">
        <v>780</v>
      </c>
      <c r="G192" s="6" t="s">
        <v>989</v>
      </c>
      <c r="H192" s="7"/>
      <c r="I192" s="7"/>
      <c r="J192" s="7"/>
      <c r="K192" s="7"/>
      <c r="L192" s="7"/>
      <c r="M192" s="7"/>
      <c r="N192" s="7"/>
      <c r="O192" s="9">
        <v>0</v>
      </c>
      <c r="P192" s="3" t="str">
        <f t="shared" si="2"/>
        <v>ddr_dqm0</v>
      </c>
      <c r="Q192" s="3" t="str">
        <f>VLOOKUP(P192,DeepSleepState!$A$2:$D$649,2,FALSE)</f>
        <v>INPUT</v>
      </c>
      <c r="R192" s="8" t="s">
        <v>1064</v>
      </c>
      <c r="S192" s="3"/>
      <c r="T192" s="3"/>
    </row>
    <row r="193" spans="1:20" hidden="1" x14ac:dyDescent="0.25">
      <c r="A193" s="2">
        <v>186</v>
      </c>
      <c r="B193" s="3" t="s">
        <v>990</v>
      </c>
      <c r="C193" s="4" t="s">
        <v>991</v>
      </c>
      <c r="D193" s="5" t="s">
        <v>237</v>
      </c>
      <c r="E193" s="5">
        <v>1</v>
      </c>
      <c r="F193" s="5" t="s">
        <v>780</v>
      </c>
      <c r="G193" s="6" t="s">
        <v>992</v>
      </c>
      <c r="H193" s="7"/>
      <c r="I193" s="7"/>
      <c r="J193" s="7"/>
      <c r="K193" s="7"/>
      <c r="L193" s="7"/>
      <c r="M193" s="7"/>
      <c r="N193" s="7"/>
      <c r="O193" s="9">
        <v>0</v>
      </c>
      <c r="P193" s="3" t="str">
        <f t="shared" si="2"/>
        <v>ddr_dqm1</v>
      </c>
      <c r="Q193" s="3" t="str">
        <f>VLOOKUP(P193,DeepSleepState!$A$2:$D$649,2,FALSE)</f>
        <v>INPUT</v>
      </c>
      <c r="R193" s="8" t="s">
        <v>1064</v>
      </c>
      <c r="S193" s="3"/>
      <c r="T193" s="3"/>
    </row>
    <row r="194" spans="1:20" hidden="1" x14ac:dyDescent="0.25">
      <c r="A194" s="2">
        <v>187</v>
      </c>
      <c r="B194" s="3" t="s">
        <v>993</v>
      </c>
      <c r="C194" s="4" t="s">
        <v>994</v>
      </c>
      <c r="D194" s="5" t="s">
        <v>16</v>
      </c>
      <c r="E194" s="5" t="s">
        <v>327</v>
      </c>
      <c r="F194" s="5" t="s">
        <v>780</v>
      </c>
      <c r="G194" s="6" t="s">
        <v>995</v>
      </c>
      <c r="H194" s="7"/>
      <c r="I194" s="7"/>
      <c r="J194" s="7"/>
      <c r="K194" s="7"/>
      <c r="L194" s="7"/>
      <c r="M194" s="7"/>
      <c r="N194" s="7"/>
      <c r="O194" s="9">
        <v>0</v>
      </c>
      <c r="P194" s="3" t="str">
        <f t="shared" si="2"/>
        <v>ddr_dqs0</v>
      </c>
      <c r="Q194" s="3" t="str">
        <f>VLOOKUP(P194,DeepSleepState!$A$2:$D$649,2,FALSE)</f>
        <v>INPUT</v>
      </c>
      <c r="R194" s="8" t="s">
        <v>1064</v>
      </c>
      <c r="S194" s="3"/>
      <c r="T194" s="3"/>
    </row>
    <row r="195" spans="1:20" hidden="1" x14ac:dyDescent="0.25">
      <c r="A195" s="2">
        <v>188</v>
      </c>
      <c r="B195" s="3" t="s">
        <v>996</v>
      </c>
      <c r="C195" s="4" t="s">
        <v>997</v>
      </c>
      <c r="D195" s="5" t="s">
        <v>16</v>
      </c>
      <c r="E195" s="5" t="s">
        <v>327</v>
      </c>
      <c r="F195" s="5" t="s">
        <v>780</v>
      </c>
      <c r="G195" s="6" t="s">
        <v>998</v>
      </c>
      <c r="H195" s="7"/>
      <c r="I195" s="7"/>
      <c r="J195" s="7"/>
      <c r="K195" s="7"/>
      <c r="L195" s="7"/>
      <c r="M195" s="7"/>
      <c r="N195" s="7"/>
      <c r="O195" s="9">
        <v>0</v>
      </c>
      <c r="P195" s="3" t="str">
        <f t="shared" si="2"/>
        <v>ddr_dqsn0</v>
      </c>
      <c r="Q195" s="3" t="str">
        <f>VLOOKUP(P195,DeepSleepState!$A$2:$D$649,2,FALSE)</f>
        <v>INPUT</v>
      </c>
      <c r="R195" s="8" t="s">
        <v>1064</v>
      </c>
      <c r="S195" s="3"/>
      <c r="T195" s="3"/>
    </row>
    <row r="196" spans="1:20" hidden="1" x14ac:dyDescent="0.25">
      <c r="A196" s="2">
        <v>189</v>
      </c>
      <c r="B196" s="3" t="s">
        <v>999</v>
      </c>
      <c r="C196" s="4" t="s">
        <v>1000</v>
      </c>
      <c r="D196" s="5" t="s">
        <v>16</v>
      </c>
      <c r="E196" s="5" t="s">
        <v>327</v>
      </c>
      <c r="F196" s="5" t="s">
        <v>780</v>
      </c>
      <c r="G196" s="6" t="s">
        <v>1001</v>
      </c>
      <c r="H196" s="7"/>
      <c r="I196" s="7"/>
      <c r="J196" s="7"/>
      <c r="K196" s="7"/>
      <c r="L196" s="7"/>
      <c r="M196" s="7"/>
      <c r="N196" s="7"/>
      <c r="O196" s="9">
        <v>0</v>
      </c>
      <c r="P196" s="3" t="str">
        <f t="shared" si="2"/>
        <v>ddr_dqs1</v>
      </c>
      <c r="Q196" s="3" t="str">
        <f>VLOOKUP(P196,DeepSleepState!$A$2:$D$649,2,FALSE)</f>
        <v>INPUT</v>
      </c>
      <c r="R196" s="8" t="s">
        <v>1064</v>
      </c>
      <c r="S196" s="3"/>
      <c r="T196" s="3"/>
    </row>
    <row r="197" spans="1:20" hidden="1" x14ac:dyDescent="0.25">
      <c r="A197" s="2">
        <v>190</v>
      </c>
      <c r="B197" s="3" t="s">
        <v>1002</v>
      </c>
      <c r="C197" s="4" t="s">
        <v>1003</v>
      </c>
      <c r="D197" s="5" t="s">
        <v>16</v>
      </c>
      <c r="E197" s="5" t="s">
        <v>327</v>
      </c>
      <c r="F197" s="5" t="s">
        <v>780</v>
      </c>
      <c r="G197" s="6" t="s">
        <v>1004</v>
      </c>
      <c r="H197" s="7"/>
      <c r="I197" s="7"/>
      <c r="J197" s="7"/>
      <c r="K197" s="7"/>
      <c r="L197" s="7"/>
      <c r="M197" s="7"/>
      <c r="N197" s="7"/>
      <c r="O197" s="9">
        <v>0</v>
      </c>
      <c r="P197" s="3" t="str">
        <f t="shared" si="2"/>
        <v>ddr_dqsn1</v>
      </c>
      <c r="Q197" s="3" t="str">
        <f>VLOOKUP(P197,DeepSleepState!$A$2:$D$649,2,FALSE)</f>
        <v>INPUT</v>
      </c>
      <c r="R197" s="8" t="s">
        <v>1064</v>
      </c>
      <c r="S197" s="3"/>
      <c r="T197" s="3"/>
    </row>
    <row r="198" spans="1:20" hidden="1" x14ac:dyDescent="0.25">
      <c r="A198" s="2">
        <v>191</v>
      </c>
      <c r="B198" s="3" t="s">
        <v>1005</v>
      </c>
      <c r="C198" s="4" t="s">
        <v>1006</v>
      </c>
      <c r="D198" s="5" t="s">
        <v>1007</v>
      </c>
      <c r="E198" s="5" t="s">
        <v>1007</v>
      </c>
      <c r="F198" s="5" t="s">
        <v>1007</v>
      </c>
      <c r="G198" s="7" t="s">
        <v>1008</v>
      </c>
      <c r="H198" s="7"/>
      <c r="I198" s="7"/>
      <c r="J198" s="7"/>
      <c r="K198" s="7"/>
      <c r="L198" s="7"/>
      <c r="M198" s="7"/>
      <c r="N198" s="7"/>
      <c r="O198" s="9">
        <v>0</v>
      </c>
      <c r="P198" s="3" t="str">
        <f t="shared" si="2"/>
        <v>ddr_vref</v>
      </c>
      <c r="Q198" s="3" t="str">
        <f>VLOOKUP(P198,DeepSleepState!$A$2:$D$649,2,FALSE)</f>
        <v>OUTPUT LOW</v>
      </c>
      <c r="R198" s="8" t="s">
        <v>1064</v>
      </c>
      <c r="S198" s="3"/>
      <c r="T198" s="3"/>
    </row>
    <row r="199" spans="1:20" hidden="1" x14ac:dyDescent="0.25">
      <c r="A199" s="2">
        <v>192</v>
      </c>
      <c r="B199" s="3" t="s">
        <v>1009</v>
      </c>
      <c r="C199" s="4" t="s">
        <v>1010</v>
      </c>
      <c r="D199" s="5" t="s">
        <v>1007</v>
      </c>
      <c r="E199" s="5" t="s">
        <v>1007</v>
      </c>
      <c r="F199" s="5" t="s">
        <v>1007</v>
      </c>
      <c r="G199" s="6" t="s">
        <v>1011</v>
      </c>
      <c r="H199" s="7"/>
      <c r="I199" s="7"/>
      <c r="J199" s="7"/>
      <c r="K199" s="7"/>
      <c r="L199" s="7"/>
      <c r="M199" s="7"/>
      <c r="N199" s="7"/>
      <c r="O199" s="9">
        <v>0</v>
      </c>
      <c r="P199" s="3" t="str">
        <f t="shared" si="2"/>
        <v>ddr_vtp</v>
      </c>
      <c r="Q199" s="3" t="str">
        <f>VLOOKUP(P199,DeepSleepState!$A$2:$D$649,2,FALSE)</f>
        <v>ANALOG</v>
      </c>
      <c r="R199" s="8" t="s">
        <v>1064</v>
      </c>
      <c r="S199" s="3"/>
      <c r="T199" s="3"/>
    </row>
    <row r="200" spans="1:20" hidden="1" x14ac:dyDescent="0.25">
      <c r="A200" s="2">
        <v>193</v>
      </c>
      <c r="B200" s="3"/>
      <c r="C200" s="4"/>
      <c r="D200" s="5">
        <v>0</v>
      </c>
      <c r="E200" s="5">
        <v>0</v>
      </c>
      <c r="F200" s="5">
        <v>0</v>
      </c>
      <c r="G200" s="6" t="s">
        <v>1012</v>
      </c>
      <c r="H200" s="7"/>
      <c r="I200" s="7"/>
      <c r="J200" s="7"/>
      <c r="K200" s="7"/>
      <c r="L200" s="7"/>
      <c r="M200" s="7"/>
      <c r="N200" s="7"/>
      <c r="O200" s="9">
        <v>0</v>
      </c>
      <c r="P200" s="3" t="str">
        <f t="shared" si="2"/>
        <v>ddr_strben0</v>
      </c>
      <c r="Q200" s="3" t="str">
        <f>VLOOKUP(P200,DeepSleepState!$A$2:$D$649,2,FALSE)</f>
        <v>OUTPUT LOW</v>
      </c>
      <c r="R200" s="8" t="s">
        <v>1064</v>
      </c>
      <c r="S200" s="3"/>
      <c r="T200" s="3"/>
    </row>
    <row r="201" spans="1:20" hidden="1" x14ac:dyDescent="0.25">
      <c r="A201" s="2">
        <v>194</v>
      </c>
      <c r="B201" s="3"/>
      <c r="C201" s="4"/>
      <c r="D201" s="5">
        <v>0</v>
      </c>
      <c r="E201" s="5">
        <v>0</v>
      </c>
      <c r="F201" s="5">
        <v>0</v>
      </c>
      <c r="G201" s="6" t="s">
        <v>1013</v>
      </c>
      <c r="H201" s="7"/>
      <c r="I201" s="7"/>
      <c r="J201" s="7"/>
      <c r="K201" s="7"/>
      <c r="L201" s="7"/>
      <c r="M201" s="7"/>
      <c r="N201" s="7"/>
      <c r="O201" s="9">
        <v>0</v>
      </c>
      <c r="P201" s="3" t="str">
        <f t="shared" ref="P201:P214" si="3">CHOOSE(O201+1,G201,H201,I201,J201,K201,L201,M201,N201)</f>
        <v>ddr_strben1</v>
      </c>
      <c r="Q201" s="3" t="str">
        <f>VLOOKUP(P201,DeepSleepState!$A$2:$D$649,2,FALSE)</f>
        <v>OUTPUT LOW</v>
      </c>
      <c r="R201" s="8" t="s">
        <v>1064</v>
      </c>
      <c r="S201" s="3"/>
      <c r="T201" s="3"/>
    </row>
    <row r="202" spans="1:20" hidden="1" x14ac:dyDescent="0.25">
      <c r="A202" s="2">
        <v>195</v>
      </c>
      <c r="B202" s="3" t="s">
        <v>1014</v>
      </c>
      <c r="C202" s="4" t="s">
        <v>1015</v>
      </c>
      <c r="D202" s="5" t="s">
        <v>327</v>
      </c>
      <c r="E202" s="5" t="s">
        <v>327</v>
      </c>
      <c r="F202" s="5" t="s">
        <v>780</v>
      </c>
      <c r="G202" s="7" t="s">
        <v>1014</v>
      </c>
      <c r="H202" s="7"/>
      <c r="I202" s="7"/>
      <c r="J202" s="7"/>
      <c r="K202" s="7"/>
      <c r="L202" s="7"/>
      <c r="M202" s="7"/>
      <c r="N202" s="7"/>
      <c r="O202" s="9">
        <v>0</v>
      </c>
      <c r="P202" s="3" t="str">
        <f t="shared" si="3"/>
        <v>AIN7</v>
      </c>
      <c r="Q202" s="3" t="str">
        <f>VLOOKUP(P202,DeepSleepState!$A$2:$D$649,2,FALSE)</f>
        <v>ANALOG</v>
      </c>
      <c r="R202" s="8" t="s">
        <v>1064</v>
      </c>
      <c r="S202" s="3"/>
      <c r="T202" s="3"/>
    </row>
    <row r="203" spans="1:20" hidden="1" x14ac:dyDescent="0.25">
      <c r="A203" s="2">
        <v>196</v>
      </c>
      <c r="B203" s="3" t="s">
        <v>1016</v>
      </c>
      <c r="C203" s="4" t="s">
        <v>1017</v>
      </c>
      <c r="D203" s="5" t="s">
        <v>327</v>
      </c>
      <c r="E203" s="5" t="s">
        <v>327</v>
      </c>
      <c r="F203" s="5" t="s">
        <v>780</v>
      </c>
      <c r="G203" s="7" t="s">
        <v>1016</v>
      </c>
      <c r="H203" s="7"/>
      <c r="I203" s="7"/>
      <c r="J203" s="7"/>
      <c r="K203" s="7"/>
      <c r="L203" s="7"/>
      <c r="M203" s="7"/>
      <c r="N203" s="7"/>
      <c r="O203" s="9">
        <v>0</v>
      </c>
      <c r="P203" s="3" t="str">
        <f t="shared" si="3"/>
        <v>AIN6</v>
      </c>
      <c r="Q203" s="3" t="str">
        <f>VLOOKUP(P203,DeepSleepState!$A$2:$D$649,2,FALSE)</f>
        <v>ANALOG</v>
      </c>
      <c r="R203" s="8" t="s">
        <v>1064</v>
      </c>
      <c r="S203" s="3"/>
      <c r="T203" s="3"/>
    </row>
    <row r="204" spans="1:20" hidden="1" x14ac:dyDescent="0.25">
      <c r="A204" s="2">
        <v>197</v>
      </c>
      <c r="B204" s="3" t="s">
        <v>1018</v>
      </c>
      <c r="C204" s="4" t="s">
        <v>1019</v>
      </c>
      <c r="D204" s="5" t="s">
        <v>327</v>
      </c>
      <c r="E204" s="5" t="s">
        <v>327</v>
      </c>
      <c r="F204" s="5" t="s">
        <v>780</v>
      </c>
      <c r="G204" s="7" t="s">
        <v>1018</v>
      </c>
      <c r="H204" s="7"/>
      <c r="I204" s="7"/>
      <c r="J204" s="7"/>
      <c r="K204" s="7"/>
      <c r="L204" s="7"/>
      <c r="M204" s="7"/>
      <c r="N204" s="7"/>
      <c r="O204" s="9">
        <v>0</v>
      </c>
      <c r="P204" s="3" t="str">
        <f t="shared" si="3"/>
        <v>AIN5</v>
      </c>
      <c r="Q204" s="3" t="str">
        <f>VLOOKUP(P204,DeepSleepState!$A$2:$D$649,2,FALSE)</f>
        <v>ANALOG</v>
      </c>
      <c r="R204" s="8" t="s">
        <v>1064</v>
      </c>
      <c r="S204" s="3"/>
      <c r="T204" s="3"/>
    </row>
    <row r="205" spans="1:20" hidden="1" x14ac:dyDescent="0.25">
      <c r="A205" s="2">
        <v>198</v>
      </c>
      <c r="B205" s="3" t="s">
        <v>1020</v>
      </c>
      <c r="C205" s="4" t="s">
        <v>1021</v>
      </c>
      <c r="D205" s="5" t="s">
        <v>327</v>
      </c>
      <c r="E205" s="5" t="s">
        <v>327</v>
      </c>
      <c r="F205" s="5" t="s">
        <v>780</v>
      </c>
      <c r="G205" s="7" t="s">
        <v>1020</v>
      </c>
      <c r="H205" s="7"/>
      <c r="I205" s="7"/>
      <c r="J205" s="7"/>
      <c r="K205" s="7"/>
      <c r="L205" s="7"/>
      <c r="M205" s="7"/>
      <c r="N205" s="7"/>
      <c r="O205" s="9">
        <v>0</v>
      </c>
      <c r="P205" s="3" t="str">
        <f t="shared" si="3"/>
        <v>AIN4</v>
      </c>
      <c r="Q205" s="3" t="str">
        <f>VLOOKUP(P205,DeepSleepState!$A$2:$D$649,2,FALSE)</f>
        <v>ANALOG</v>
      </c>
      <c r="R205" s="8" t="s">
        <v>1064</v>
      </c>
      <c r="S205" s="3"/>
      <c r="T205" s="3"/>
    </row>
    <row r="206" spans="1:20" hidden="1" x14ac:dyDescent="0.25">
      <c r="A206" s="2">
        <v>199</v>
      </c>
      <c r="B206" s="3" t="s">
        <v>1022</v>
      </c>
      <c r="C206" s="4" t="s">
        <v>1023</v>
      </c>
      <c r="D206" s="5" t="s">
        <v>327</v>
      </c>
      <c r="E206" s="5" t="s">
        <v>327</v>
      </c>
      <c r="F206" s="5" t="s">
        <v>780</v>
      </c>
      <c r="G206" s="7" t="s">
        <v>1022</v>
      </c>
      <c r="H206" s="7"/>
      <c r="I206" s="7"/>
      <c r="J206" s="7"/>
      <c r="K206" s="7"/>
      <c r="L206" s="7"/>
      <c r="M206" s="7"/>
      <c r="N206" s="7"/>
      <c r="O206" s="9">
        <v>0</v>
      </c>
      <c r="P206" s="3" t="str">
        <f t="shared" si="3"/>
        <v>AIN3</v>
      </c>
      <c r="Q206" s="3" t="str">
        <f>VLOOKUP(P206,DeepSleepState!$A$2:$D$649,2,FALSE)</f>
        <v>ANALOG</v>
      </c>
      <c r="R206" s="8" t="s">
        <v>1064</v>
      </c>
      <c r="S206" s="3"/>
      <c r="T206" s="3"/>
    </row>
    <row r="207" spans="1:20" hidden="1" x14ac:dyDescent="0.25">
      <c r="A207" s="2">
        <v>200</v>
      </c>
      <c r="B207" s="3" t="s">
        <v>1024</v>
      </c>
      <c r="C207" s="4" t="s">
        <v>1025</v>
      </c>
      <c r="D207" s="5" t="s">
        <v>327</v>
      </c>
      <c r="E207" s="5" t="s">
        <v>327</v>
      </c>
      <c r="F207" s="5" t="s">
        <v>780</v>
      </c>
      <c r="G207" s="7" t="s">
        <v>1024</v>
      </c>
      <c r="H207" s="7"/>
      <c r="I207" s="7"/>
      <c r="J207" s="7"/>
      <c r="K207" s="7"/>
      <c r="L207" s="7"/>
      <c r="M207" s="7"/>
      <c r="N207" s="7"/>
      <c r="O207" s="9">
        <v>0</v>
      </c>
      <c r="P207" s="3" t="str">
        <f t="shared" si="3"/>
        <v>AIN2</v>
      </c>
      <c r="Q207" s="3" t="str">
        <f>VLOOKUP(P207,DeepSleepState!$A$2:$D$649,2,FALSE)</f>
        <v>ANALOG</v>
      </c>
      <c r="R207" s="8" t="s">
        <v>1064</v>
      </c>
      <c r="S207" s="3"/>
      <c r="T207" s="3"/>
    </row>
    <row r="208" spans="1:20" hidden="1" x14ac:dyDescent="0.25">
      <c r="A208" s="2">
        <v>201</v>
      </c>
      <c r="B208" s="3" t="s">
        <v>1026</v>
      </c>
      <c r="C208" s="4" t="s">
        <v>1027</v>
      </c>
      <c r="D208" s="5" t="s">
        <v>327</v>
      </c>
      <c r="E208" s="5" t="s">
        <v>327</v>
      </c>
      <c r="F208" s="5" t="s">
        <v>780</v>
      </c>
      <c r="G208" s="7" t="s">
        <v>1026</v>
      </c>
      <c r="H208" s="7"/>
      <c r="I208" s="7"/>
      <c r="J208" s="7"/>
      <c r="K208" s="7"/>
      <c r="L208" s="7"/>
      <c r="M208" s="7"/>
      <c r="N208" s="7"/>
      <c r="O208" s="9">
        <v>0</v>
      </c>
      <c r="P208" s="3" t="str">
        <f t="shared" si="3"/>
        <v>AIN1</v>
      </c>
      <c r="Q208" s="3" t="str">
        <f>VLOOKUP(P208,DeepSleepState!$A$2:$D$649,2,FALSE)</f>
        <v>ANALOG</v>
      </c>
      <c r="R208" s="8" t="s">
        <v>1064</v>
      </c>
      <c r="S208" s="3"/>
      <c r="T208" s="3"/>
    </row>
    <row r="209" spans="1:20" hidden="1" x14ac:dyDescent="0.25">
      <c r="A209" s="2">
        <v>202</v>
      </c>
      <c r="B209" s="3" t="s">
        <v>1028</v>
      </c>
      <c r="C209" s="4" t="s">
        <v>1029</v>
      </c>
      <c r="D209" s="5" t="s">
        <v>327</v>
      </c>
      <c r="E209" s="5" t="s">
        <v>327</v>
      </c>
      <c r="F209" s="5" t="s">
        <v>780</v>
      </c>
      <c r="G209" s="7" t="s">
        <v>1028</v>
      </c>
      <c r="H209" s="7"/>
      <c r="I209" s="7"/>
      <c r="J209" s="7"/>
      <c r="K209" s="7"/>
      <c r="L209" s="7"/>
      <c r="M209" s="7"/>
      <c r="N209" s="7"/>
      <c r="O209" s="9">
        <v>0</v>
      </c>
      <c r="P209" s="3" t="str">
        <f t="shared" si="3"/>
        <v>AIN0</v>
      </c>
      <c r="Q209" s="3" t="str">
        <f>VLOOKUP(P209,DeepSleepState!$A$2:$D$649,2,FALSE)</f>
        <v>ANALOG</v>
      </c>
      <c r="R209" s="8" t="s">
        <v>1064</v>
      </c>
      <c r="S209" s="3"/>
      <c r="T209" s="3"/>
    </row>
    <row r="210" spans="1:20" hidden="1" x14ac:dyDescent="0.25">
      <c r="A210" s="2">
        <v>203</v>
      </c>
      <c r="B210" s="3" t="s">
        <v>1030</v>
      </c>
      <c r="C210" s="4" t="s">
        <v>1031</v>
      </c>
      <c r="D210" s="5" t="s">
        <v>327</v>
      </c>
      <c r="E210" s="5" t="s">
        <v>327</v>
      </c>
      <c r="F210" s="5" t="s">
        <v>780</v>
      </c>
      <c r="G210" s="7" t="s">
        <v>1030</v>
      </c>
      <c r="H210" s="7"/>
      <c r="I210" s="7"/>
      <c r="J210" s="7"/>
      <c r="K210" s="7"/>
      <c r="L210" s="7"/>
      <c r="M210" s="7"/>
      <c r="N210" s="7"/>
      <c r="O210" s="9">
        <v>0</v>
      </c>
      <c r="P210" s="3" t="str">
        <f t="shared" si="3"/>
        <v>VREFP</v>
      </c>
      <c r="Q210" s="3" t="str">
        <f>VLOOKUP(P210,DeepSleepState!$A$2:$D$649,2,FALSE)</f>
        <v>ANALOG</v>
      </c>
      <c r="R210" s="8" t="s">
        <v>1064</v>
      </c>
      <c r="S210" s="3"/>
      <c r="T210" s="3"/>
    </row>
    <row r="211" spans="1:20" hidden="1" x14ac:dyDescent="0.25">
      <c r="A211" s="2">
        <v>204</v>
      </c>
      <c r="B211" s="3" t="s">
        <v>1032</v>
      </c>
      <c r="C211" s="4" t="s">
        <v>1033</v>
      </c>
      <c r="D211" s="5" t="s">
        <v>327</v>
      </c>
      <c r="E211" s="5" t="s">
        <v>327</v>
      </c>
      <c r="F211" s="5" t="s">
        <v>780</v>
      </c>
      <c r="G211" s="7" t="s">
        <v>1032</v>
      </c>
      <c r="H211" s="7"/>
      <c r="I211" s="7"/>
      <c r="J211" s="7"/>
      <c r="K211" s="7"/>
      <c r="L211" s="7"/>
      <c r="M211" s="7"/>
      <c r="N211" s="7"/>
      <c r="O211" s="9">
        <v>0</v>
      </c>
      <c r="P211" s="3" t="str">
        <f t="shared" si="3"/>
        <v>VREFN</v>
      </c>
      <c r="Q211" s="3" t="str">
        <f>VLOOKUP(P211,DeepSleepState!$A$2:$D$649,2,FALSE)</f>
        <v>ANALOG</v>
      </c>
      <c r="R211" s="8" t="s">
        <v>1064</v>
      </c>
      <c r="S211" s="3"/>
      <c r="T211" s="3"/>
    </row>
    <row r="212" spans="1:20" hidden="1" x14ac:dyDescent="0.25">
      <c r="A212" s="2">
        <v>205</v>
      </c>
      <c r="B212" s="3" t="s">
        <v>1034</v>
      </c>
      <c r="C212" s="4"/>
      <c r="D212" s="5"/>
      <c r="E212" s="5"/>
      <c r="F212" s="5"/>
      <c r="G212" s="6" t="s">
        <v>1035</v>
      </c>
      <c r="H212" s="7"/>
      <c r="I212" s="7"/>
      <c r="J212" s="7"/>
      <c r="K212" s="7"/>
      <c r="L212" s="7"/>
      <c r="M212" s="7"/>
      <c r="N212" s="7"/>
      <c r="O212" s="9">
        <v>0</v>
      </c>
      <c r="P212" s="3" t="str">
        <f t="shared" si="3"/>
        <v>iforce</v>
      </c>
      <c r="Q212" s="3" t="str">
        <f>VLOOKUP(P212,DeepSleepState!$A$2:$D$649,2,FALSE)</f>
        <v>INPUT</v>
      </c>
      <c r="R212" s="8" t="s">
        <v>1064</v>
      </c>
      <c r="S212" s="3"/>
      <c r="T212" s="3"/>
    </row>
    <row r="213" spans="1:20" hidden="1" x14ac:dyDescent="0.25">
      <c r="A213" s="2">
        <v>206</v>
      </c>
      <c r="B213" s="3" t="s">
        <v>1034</v>
      </c>
      <c r="C213" s="4"/>
      <c r="D213" s="5"/>
      <c r="E213" s="5"/>
      <c r="F213" s="5"/>
      <c r="G213" s="6" t="s">
        <v>1036</v>
      </c>
      <c r="H213" s="7"/>
      <c r="I213" s="7"/>
      <c r="J213" s="7"/>
      <c r="K213" s="7"/>
      <c r="L213" s="7"/>
      <c r="M213" s="7"/>
      <c r="N213" s="7"/>
      <c r="O213" s="9">
        <v>0</v>
      </c>
      <c r="P213" s="3" t="str">
        <f t="shared" si="3"/>
        <v>vsense</v>
      </c>
      <c r="Q213" s="3" t="str">
        <f>VLOOKUP(P213,DeepSleepState!$A$2:$D$649,2,FALSE)</f>
        <v>INPUT</v>
      </c>
      <c r="R213" s="8" t="s">
        <v>1064</v>
      </c>
      <c r="S213" s="3"/>
      <c r="T213" s="3"/>
    </row>
    <row r="214" spans="1:20" hidden="1" x14ac:dyDescent="0.25">
      <c r="A214" s="2">
        <v>207</v>
      </c>
      <c r="B214" s="3" t="s">
        <v>1034</v>
      </c>
      <c r="C214" s="4"/>
      <c r="D214" s="5" t="s">
        <v>1007</v>
      </c>
      <c r="E214" s="5" t="s">
        <v>1007</v>
      </c>
      <c r="F214" s="5" t="s">
        <v>1007</v>
      </c>
      <c r="G214" s="6" t="s">
        <v>1037</v>
      </c>
      <c r="H214" s="7"/>
      <c r="I214" s="7"/>
      <c r="J214" s="7"/>
      <c r="K214" s="7"/>
      <c r="L214" s="7"/>
      <c r="M214" s="7"/>
      <c r="N214" s="7"/>
      <c r="O214" s="9">
        <v>0</v>
      </c>
      <c r="P214" s="3" t="str">
        <f t="shared" si="3"/>
        <v>testout</v>
      </c>
      <c r="Q214" s="3" t="str">
        <f>VLOOKUP(P214,DeepSleepState!$A$2:$D$649,2,FALSE)</f>
        <v>OUTPUT LOW</v>
      </c>
      <c r="R214" s="8" t="s">
        <v>1064</v>
      </c>
      <c r="S214" s="3"/>
      <c r="T214" s="3"/>
    </row>
  </sheetData>
  <sheetProtection password="897F" sheet="1" objects="1" scenarios="1" selectLockedCells="1"/>
  <dataValidations count="11">
    <dataValidation type="list" allowBlank="1" showInputMessage="1" showErrorMessage="1" sqref="R8:R214">
      <formula1>"Not Driven/No connect/HiZ, Need external receiver driven high, Need external receiver driven low, Driven Low by external driver, Driven High by external driver"</formula1>
    </dataValidation>
    <dataValidation type="list" allowBlank="1" showInputMessage="1" showErrorMessage="1" sqref="O43 O20:O38 O40:O41 O54:O57 O59:O63 O115 O111:O113 O66:O103">
      <formula1>"0,1,2,3,4,5,6,7"</formula1>
    </dataValidation>
    <dataValidation type="list" allowBlank="1" showInputMessage="1" showErrorMessage="1" sqref="O16:O19">
      <formula1>"0,1,2,3,4,5,7"</formula1>
    </dataValidation>
    <dataValidation type="list" allowBlank="1" showInputMessage="1" showErrorMessage="1" sqref="O39 O128:O129 O141 O147">
      <formula1>"0,7"</formula1>
    </dataValidation>
    <dataValidation type="list" allowBlank="1" showInputMessage="1" showErrorMessage="1" sqref="O42">
      <formula1>"0,3,4,5,6,7"</formula1>
    </dataValidation>
    <dataValidation type="list" allowBlank="1" showInputMessage="1" showErrorMessage="1" sqref="O48:O53 O58 O104:O105">
      <formula1>"0,1,2,3,5,6,7"</formula1>
    </dataValidation>
    <dataValidation type="list" allowBlank="1" showInputMessage="1" showErrorMessage="1" sqref="O64:O65 O108:O110 O114">
      <formula1>"0,1,3,4,5,6,7"</formula1>
    </dataValidation>
    <dataValidation type="list" allowBlank="1" showInputMessage="1" showErrorMessage="1" sqref="O106:O107">
      <formula1>"0,1,2,3,7"</formula1>
    </dataValidation>
    <dataValidation type="list" allowBlank="1" showInputMessage="1" showErrorMessage="1" sqref="O116:O117">
      <formula1>"0,2,3,4,5,6,7"</formula1>
    </dataValidation>
    <dataValidation type="list" allowBlank="1" showInputMessage="1" showErrorMessage="1" sqref="O8:O15">
      <formula1>"0,1,7"</formula1>
    </dataValidation>
    <dataValidation type="list" allowBlank="1" showInputMessage="1" showErrorMessage="1" sqref="O44:O47">
      <formula1>"0,2,7"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9"/>
  <sheetViews>
    <sheetView workbookViewId="0">
      <selection activeCell="D31" sqref="D31"/>
    </sheetView>
  </sheetViews>
  <sheetFormatPr defaultRowHeight="15" x14ac:dyDescent="0.25"/>
  <cols>
    <col min="1" max="2" width="33" style="23" customWidth="1"/>
    <col min="4" max="4" width="44.140625" customWidth="1"/>
    <col min="5" max="5" width="13.140625" bestFit="1" customWidth="1"/>
    <col min="6" max="6" width="32.5703125" bestFit="1" customWidth="1"/>
    <col min="7" max="7" width="25" bestFit="1" customWidth="1"/>
    <col min="8" max="8" width="21.5703125" bestFit="1" customWidth="1"/>
  </cols>
  <sheetData>
    <row r="1" spans="1:8" x14ac:dyDescent="0.25">
      <c r="A1" s="10" t="s">
        <v>1038</v>
      </c>
      <c r="B1" s="10" t="s">
        <v>1045</v>
      </c>
    </row>
    <row r="2" spans="1:8" x14ac:dyDescent="0.25">
      <c r="A2" s="11" t="s">
        <v>805</v>
      </c>
      <c r="B2" s="24" t="s">
        <v>1046</v>
      </c>
      <c r="D2" t="s">
        <v>1069</v>
      </c>
      <c r="E2" s="3" t="s">
        <v>1050</v>
      </c>
      <c r="F2" s="3" t="s">
        <v>1062</v>
      </c>
      <c r="G2" s="3" t="s">
        <v>1053</v>
      </c>
      <c r="H2" s="3" t="s">
        <v>1054</v>
      </c>
    </row>
    <row r="3" spans="1:8" x14ac:dyDescent="0.25">
      <c r="A3" s="11" t="s">
        <v>808</v>
      </c>
      <c r="B3" s="24" t="s">
        <v>1046</v>
      </c>
      <c r="D3" t="str">
        <f>E3&amp;F3</f>
        <v>INPUTNot Driven/No connect/HiZ</v>
      </c>
      <c r="E3" s="28" t="s">
        <v>1046</v>
      </c>
      <c r="F3" s="28" t="s">
        <v>1064</v>
      </c>
      <c r="G3" s="27" t="s">
        <v>1055</v>
      </c>
      <c r="H3" s="27" t="s">
        <v>1052</v>
      </c>
    </row>
    <row r="4" spans="1:8" x14ac:dyDescent="0.25">
      <c r="A4" s="11" t="s">
        <v>639</v>
      </c>
      <c r="B4" s="24" t="s">
        <v>1046</v>
      </c>
      <c r="D4" t="str">
        <f t="shared" ref="D4:D17" si="0">E4&amp;F4</f>
        <v>INPUTNeed external receiver driven high</v>
      </c>
      <c r="E4" s="28" t="s">
        <v>1046</v>
      </c>
      <c r="F4" s="28" t="s">
        <v>1065</v>
      </c>
      <c r="G4" s="27" t="s">
        <v>1055</v>
      </c>
      <c r="H4" s="27" t="s">
        <v>1051</v>
      </c>
    </row>
    <row r="5" spans="1:8" x14ac:dyDescent="0.25">
      <c r="A5" s="11" t="s">
        <v>648</v>
      </c>
      <c r="B5" s="24" t="s">
        <v>1046</v>
      </c>
      <c r="D5" t="str">
        <f t="shared" si="0"/>
        <v>INPUTNeed external receiver driven low</v>
      </c>
      <c r="E5" s="28" t="s">
        <v>1046</v>
      </c>
      <c r="F5" s="28" t="s">
        <v>1066</v>
      </c>
      <c r="G5" s="27" t="s">
        <v>1055</v>
      </c>
      <c r="H5" s="27" t="s">
        <v>1052</v>
      </c>
    </row>
    <row r="6" spans="1:8" x14ac:dyDescent="0.25">
      <c r="A6" s="11" t="s">
        <v>294</v>
      </c>
      <c r="B6" s="24" t="s">
        <v>1046</v>
      </c>
      <c r="D6" t="str">
        <f t="shared" si="0"/>
        <v>INPUTDriven Low by external driver</v>
      </c>
      <c r="E6" s="28" t="s">
        <v>1046</v>
      </c>
      <c r="F6" s="28" t="s">
        <v>1067</v>
      </c>
      <c r="G6" s="27" t="s">
        <v>1055</v>
      </c>
      <c r="H6" s="27" t="s">
        <v>1057</v>
      </c>
    </row>
    <row r="7" spans="1:8" x14ac:dyDescent="0.25">
      <c r="A7" s="11" t="s">
        <v>724</v>
      </c>
      <c r="B7" s="24" t="s">
        <v>1046</v>
      </c>
      <c r="D7" t="str">
        <f t="shared" si="0"/>
        <v>INPUTDriven High by external driver</v>
      </c>
      <c r="E7" s="28" t="s">
        <v>1046</v>
      </c>
      <c r="F7" s="28" t="s">
        <v>1068</v>
      </c>
      <c r="G7" s="27" t="s">
        <v>1055</v>
      </c>
      <c r="H7" s="27" t="s">
        <v>1057</v>
      </c>
    </row>
    <row r="8" spans="1:8" x14ac:dyDescent="0.25">
      <c r="A8" s="12" t="s">
        <v>721</v>
      </c>
      <c r="B8" s="24" t="s">
        <v>1046</v>
      </c>
      <c r="D8" t="str">
        <f t="shared" si="0"/>
        <v>OUTPUT LOWNot Driven/No connect/HiZ</v>
      </c>
      <c r="E8" s="28" t="s">
        <v>1048</v>
      </c>
      <c r="F8" s="28" t="s">
        <v>1064</v>
      </c>
      <c r="G8" s="27" t="s">
        <v>1055</v>
      </c>
      <c r="H8" s="27" t="s">
        <v>1057</v>
      </c>
    </row>
    <row r="9" spans="1:8" x14ac:dyDescent="0.25">
      <c r="A9" s="13" t="s">
        <v>530</v>
      </c>
      <c r="B9" s="13" t="s">
        <v>1046</v>
      </c>
      <c r="D9" t="str">
        <f t="shared" si="0"/>
        <v>OUTPUT LOWNeed external receiver driven high</v>
      </c>
      <c r="E9" s="28" t="s">
        <v>1048</v>
      </c>
      <c r="F9" s="28" t="s">
        <v>1065</v>
      </c>
      <c r="G9" s="27" t="s">
        <v>1056</v>
      </c>
      <c r="H9" s="27" t="s">
        <v>1051</v>
      </c>
    </row>
    <row r="10" spans="1:8" x14ac:dyDescent="0.25">
      <c r="A10" s="13" t="s">
        <v>522</v>
      </c>
      <c r="B10" s="13" t="s">
        <v>1046</v>
      </c>
      <c r="D10" t="str">
        <f t="shared" si="0"/>
        <v>OUTPUT LOWNeed external receiver driven low</v>
      </c>
      <c r="E10" s="28" t="s">
        <v>1048</v>
      </c>
      <c r="F10" s="28" t="s">
        <v>1066</v>
      </c>
      <c r="G10" s="27" t="s">
        <v>1055</v>
      </c>
      <c r="H10" s="27" t="s">
        <v>1057</v>
      </c>
    </row>
    <row r="11" spans="1:8" x14ac:dyDescent="0.25">
      <c r="A11" s="13" t="s">
        <v>644</v>
      </c>
      <c r="B11" s="13" t="s">
        <v>1046</v>
      </c>
      <c r="D11" t="str">
        <f t="shared" si="0"/>
        <v>OUTPUT LOWDriven Low by external driver</v>
      </c>
      <c r="E11" s="28" t="s">
        <v>1048</v>
      </c>
      <c r="F11" s="28" t="s">
        <v>1067</v>
      </c>
      <c r="G11" s="27" t="s">
        <v>1056</v>
      </c>
      <c r="H11" s="27" t="s">
        <v>1057</v>
      </c>
    </row>
    <row r="12" spans="1:8" x14ac:dyDescent="0.25">
      <c r="A12" s="13" t="s">
        <v>635</v>
      </c>
      <c r="B12" s="13" t="s">
        <v>1046</v>
      </c>
      <c r="D12" t="str">
        <f t="shared" si="0"/>
        <v>OUTPUT LOWDriven High by external driver</v>
      </c>
      <c r="E12" s="28" t="s">
        <v>1048</v>
      </c>
      <c r="F12" s="28" t="s">
        <v>1068</v>
      </c>
      <c r="G12" s="27" t="s">
        <v>1056</v>
      </c>
      <c r="H12" s="27" t="s">
        <v>1057</v>
      </c>
    </row>
    <row r="13" spans="1:8" x14ac:dyDescent="0.25">
      <c r="A13" s="12" t="s">
        <v>793</v>
      </c>
      <c r="B13" s="12" t="s">
        <v>1046</v>
      </c>
      <c r="D13" t="str">
        <f t="shared" si="0"/>
        <v>OUTPUT HIGHNot Driven/No connect/HiZ</v>
      </c>
      <c r="E13" s="28" t="s">
        <v>1047</v>
      </c>
      <c r="F13" s="28" t="s">
        <v>1064</v>
      </c>
      <c r="G13" s="27" t="s">
        <v>1055</v>
      </c>
      <c r="H13" s="27" t="s">
        <v>1057</v>
      </c>
    </row>
    <row r="14" spans="1:8" x14ac:dyDescent="0.25">
      <c r="A14" s="12" t="s">
        <v>816</v>
      </c>
      <c r="B14" s="12" t="s">
        <v>1046</v>
      </c>
      <c r="D14" t="str">
        <f t="shared" si="0"/>
        <v>OUTPUT HIGHNeed external receiver driven high</v>
      </c>
      <c r="E14" s="28" t="s">
        <v>1047</v>
      </c>
      <c r="F14" s="28" t="s">
        <v>1065</v>
      </c>
      <c r="G14" s="27" t="s">
        <v>1055</v>
      </c>
      <c r="H14" s="27" t="s">
        <v>1057</v>
      </c>
    </row>
    <row r="15" spans="1:8" x14ac:dyDescent="0.25">
      <c r="A15" s="11" t="s">
        <v>822</v>
      </c>
      <c r="B15" s="24" t="s">
        <v>1047</v>
      </c>
      <c r="D15" t="str">
        <f t="shared" si="0"/>
        <v>OUTPUT HIGHNeed external receiver driven low</v>
      </c>
      <c r="E15" s="28" t="s">
        <v>1047</v>
      </c>
      <c r="F15" s="28" t="s">
        <v>1066</v>
      </c>
      <c r="G15" s="27" t="s">
        <v>1056</v>
      </c>
      <c r="H15" s="27" t="s">
        <v>1052</v>
      </c>
    </row>
    <row r="16" spans="1:8" x14ac:dyDescent="0.25">
      <c r="A16" s="11" t="s">
        <v>798</v>
      </c>
      <c r="B16" s="24" t="s">
        <v>1046</v>
      </c>
      <c r="D16" t="str">
        <f t="shared" si="0"/>
        <v>OUTPUT HIGHDriven Low by external driver</v>
      </c>
      <c r="E16" s="28" t="s">
        <v>1047</v>
      </c>
      <c r="F16" s="28" t="s">
        <v>1067</v>
      </c>
      <c r="G16" s="27" t="s">
        <v>1056</v>
      </c>
      <c r="H16" s="27" t="s">
        <v>1057</v>
      </c>
    </row>
    <row r="17" spans="1:8" x14ac:dyDescent="0.25">
      <c r="A17" s="13" t="s">
        <v>838</v>
      </c>
      <c r="B17" s="13" t="s">
        <v>1048</v>
      </c>
      <c r="D17" t="str">
        <f t="shared" si="0"/>
        <v>OUTPUT HIGHDriven High by external driver</v>
      </c>
      <c r="E17" s="28" t="s">
        <v>1047</v>
      </c>
      <c r="F17" s="28" t="s">
        <v>1068</v>
      </c>
      <c r="G17" s="27" t="s">
        <v>1056</v>
      </c>
      <c r="H17" s="27" t="s">
        <v>1057</v>
      </c>
    </row>
    <row r="18" spans="1:8" x14ac:dyDescent="0.25">
      <c r="A18" s="13" t="s">
        <v>852</v>
      </c>
      <c r="B18" s="13" t="s">
        <v>1048</v>
      </c>
    </row>
    <row r="19" spans="1:8" x14ac:dyDescent="0.25">
      <c r="A19" s="11" t="s">
        <v>770</v>
      </c>
      <c r="B19" s="24" t="s">
        <v>1048</v>
      </c>
      <c r="D19" t="s">
        <v>1070</v>
      </c>
    </row>
    <row r="20" spans="1:8" x14ac:dyDescent="0.25">
      <c r="A20" s="11" t="s">
        <v>776</v>
      </c>
      <c r="B20" s="24" t="s">
        <v>1048</v>
      </c>
      <c r="D20" t="s">
        <v>1071</v>
      </c>
    </row>
    <row r="21" spans="1:8" x14ac:dyDescent="0.25">
      <c r="A21" s="13" t="s">
        <v>549</v>
      </c>
      <c r="B21" s="13" t="s">
        <v>1046</v>
      </c>
      <c r="D21" t="s">
        <v>1072</v>
      </c>
    </row>
    <row r="22" spans="1:8" x14ac:dyDescent="0.25">
      <c r="A22" s="13" t="s">
        <v>498</v>
      </c>
      <c r="B22" s="13" t="s">
        <v>1046</v>
      </c>
      <c r="D22" t="s">
        <v>1073</v>
      </c>
    </row>
    <row r="23" spans="1:8" x14ac:dyDescent="0.25">
      <c r="A23" s="13" t="s">
        <v>890</v>
      </c>
      <c r="B23" s="13" t="s">
        <v>1047</v>
      </c>
      <c r="D23" t="s">
        <v>1074</v>
      </c>
    </row>
    <row r="24" spans="1:8" x14ac:dyDescent="0.25">
      <c r="A24" s="13" t="s">
        <v>920</v>
      </c>
      <c r="B24" s="13" t="s">
        <v>1047</v>
      </c>
      <c r="D24" t="s">
        <v>1075</v>
      </c>
    </row>
    <row r="25" spans="1:8" x14ac:dyDescent="0.25">
      <c r="A25" s="13" t="s">
        <v>923</v>
      </c>
      <c r="B25" s="13" t="s">
        <v>1047</v>
      </c>
      <c r="D25" t="s">
        <v>1076</v>
      </c>
    </row>
    <row r="26" spans="1:8" x14ac:dyDescent="0.25">
      <c r="A26" s="13" t="s">
        <v>926</v>
      </c>
      <c r="B26" s="13" t="s">
        <v>1047</v>
      </c>
    </row>
    <row r="27" spans="1:8" x14ac:dyDescent="0.25">
      <c r="A27" s="13" t="s">
        <v>929</v>
      </c>
      <c r="B27" s="13" t="s">
        <v>1047</v>
      </c>
    </row>
    <row r="28" spans="1:8" x14ac:dyDescent="0.25">
      <c r="A28" s="13" t="s">
        <v>932</v>
      </c>
      <c r="B28" s="13" t="s">
        <v>1047</v>
      </c>
    </row>
    <row r="29" spans="1:8" x14ac:dyDescent="0.25">
      <c r="A29" s="13" t="s">
        <v>935</v>
      </c>
      <c r="B29" s="13" t="s">
        <v>1047</v>
      </c>
    </row>
    <row r="30" spans="1:8" x14ac:dyDescent="0.25">
      <c r="A30" s="13" t="s">
        <v>893</v>
      </c>
      <c r="B30" s="13" t="s">
        <v>1047</v>
      </c>
    </row>
    <row r="31" spans="1:8" x14ac:dyDescent="0.25">
      <c r="A31" s="13" t="s">
        <v>896</v>
      </c>
      <c r="B31" s="13" t="s">
        <v>1047</v>
      </c>
    </row>
    <row r="32" spans="1:8" x14ac:dyDescent="0.25">
      <c r="A32" s="13" t="s">
        <v>899</v>
      </c>
      <c r="B32" s="13" t="s">
        <v>1047</v>
      </c>
    </row>
    <row r="33" spans="1:2" x14ac:dyDescent="0.25">
      <c r="A33" s="13" t="s">
        <v>902</v>
      </c>
      <c r="B33" s="13" t="s">
        <v>1047</v>
      </c>
    </row>
    <row r="34" spans="1:2" x14ac:dyDescent="0.25">
      <c r="A34" s="13" t="s">
        <v>905</v>
      </c>
      <c r="B34" s="13" t="s">
        <v>1047</v>
      </c>
    </row>
    <row r="35" spans="1:2" x14ac:dyDescent="0.25">
      <c r="A35" s="13" t="s">
        <v>908</v>
      </c>
      <c r="B35" s="13" t="s">
        <v>1047</v>
      </c>
    </row>
    <row r="36" spans="1:2" x14ac:dyDescent="0.25">
      <c r="A36" s="13" t="s">
        <v>911</v>
      </c>
      <c r="B36" s="13" t="s">
        <v>1047</v>
      </c>
    </row>
    <row r="37" spans="1:2" x14ac:dyDescent="0.25">
      <c r="A37" s="13" t="s">
        <v>914</v>
      </c>
      <c r="B37" s="13" t="s">
        <v>1047</v>
      </c>
    </row>
    <row r="38" spans="1:2" x14ac:dyDescent="0.25">
      <c r="A38" s="13" t="s">
        <v>917</v>
      </c>
      <c r="B38" s="13" t="s">
        <v>1047</v>
      </c>
    </row>
    <row r="39" spans="1:2" x14ac:dyDescent="0.25">
      <c r="A39" s="13" t="s">
        <v>881</v>
      </c>
      <c r="B39" s="13" t="s">
        <v>1047</v>
      </c>
    </row>
    <row r="40" spans="1:2" x14ac:dyDescent="0.25">
      <c r="A40" s="13" t="s">
        <v>884</v>
      </c>
      <c r="B40" s="13" t="s">
        <v>1047</v>
      </c>
    </row>
    <row r="41" spans="1:2" x14ac:dyDescent="0.25">
      <c r="A41" s="13" t="s">
        <v>887</v>
      </c>
      <c r="B41" s="13" t="s">
        <v>1047</v>
      </c>
    </row>
    <row r="42" spans="1:2" x14ac:dyDescent="0.25">
      <c r="A42" s="13" t="s">
        <v>872</v>
      </c>
      <c r="B42" s="13" t="s">
        <v>1047</v>
      </c>
    </row>
    <row r="43" spans="1:2" x14ac:dyDescent="0.25">
      <c r="A43" s="13" t="s">
        <v>866</v>
      </c>
      <c r="B43" s="13" t="s">
        <v>1048</v>
      </c>
    </row>
    <row r="44" spans="1:2" x14ac:dyDescent="0.25">
      <c r="A44" s="13" t="s">
        <v>863</v>
      </c>
      <c r="B44" s="13" t="s">
        <v>1048</v>
      </c>
    </row>
    <row r="45" spans="1:2" x14ac:dyDescent="0.25">
      <c r="A45" s="13" t="s">
        <v>860</v>
      </c>
      <c r="B45" s="13" t="s">
        <v>1047</v>
      </c>
    </row>
    <row r="46" spans="1:2" x14ac:dyDescent="0.25">
      <c r="A46" s="13" t="s">
        <v>941</v>
      </c>
      <c r="B46" s="13" t="s">
        <v>1046</v>
      </c>
    </row>
    <row r="47" spans="1:2" x14ac:dyDescent="0.25">
      <c r="A47" s="13" t="s">
        <v>971</v>
      </c>
      <c r="B47" s="13" t="s">
        <v>1046</v>
      </c>
    </row>
    <row r="48" spans="1:2" x14ac:dyDescent="0.25">
      <c r="A48" s="13" t="s">
        <v>974</v>
      </c>
      <c r="B48" s="13" t="s">
        <v>1046</v>
      </c>
    </row>
    <row r="49" spans="1:2" x14ac:dyDescent="0.25">
      <c r="A49" s="13" t="s">
        <v>977</v>
      </c>
      <c r="B49" s="13" t="s">
        <v>1046</v>
      </c>
    </row>
    <row r="50" spans="1:2" x14ac:dyDescent="0.25">
      <c r="A50" s="13" t="s">
        <v>980</v>
      </c>
      <c r="B50" s="13" t="s">
        <v>1046</v>
      </c>
    </row>
    <row r="51" spans="1:2" x14ac:dyDescent="0.25">
      <c r="A51" s="13" t="s">
        <v>983</v>
      </c>
      <c r="B51" s="13" t="s">
        <v>1046</v>
      </c>
    </row>
    <row r="52" spans="1:2" x14ac:dyDescent="0.25">
      <c r="A52" s="13" t="s">
        <v>986</v>
      </c>
      <c r="B52" s="13" t="s">
        <v>1046</v>
      </c>
    </row>
    <row r="53" spans="1:2" x14ac:dyDescent="0.25">
      <c r="A53" s="13" t="s">
        <v>944</v>
      </c>
      <c r="B53" s="13" t="s">
        <v>1046</v>
      </c>
    </row>
    <row r="54" spans="1:2" x14ac:dyDescent="0.25">
      <c r="A54" s="13" t="s">
        <v>947</v>
      </c>
      <c r="B54" s="13" t="s">
        <v>1046</v>
      </c>
    </row>
    <row r="55" spans="1:2" x14ac:dyDescent="0.25">
      <c r="A55" s="13" t="s">
        <v>950</v>
      </c>
      <c r="B55" s="13" t="s">
        <v>1046</v>
      </c>
    </row>
    <row r="56" spans="1:2" x14ac:dyDescent="0.25">
      <c r="A56" s="13" t="s">
        <v>953</v>
      </c>
      <c r="B56" s="13" t="s">
        <v>1046</v>
      </c>
    </row>
    <row r="57" spans="1:2" x14ac:dyDescent="0.25">
      <c r="A57" s="13" t="s">
        <v>956</v>
      </c>
      <c r="B57" s="13" t="s">
        <v>1046</v>
      </c>
    </row>
    <row r="58" spans="1:2" x14ac:dyDescent="0.25">
      <c r="A58" s="13" t="s">
        <v>959</v>
      </c>
      <c r="B58" s="13" t="s">
        <v>1046</v>
      </c>
    </row>
    <row r="59" spans="1:2" x14ac:dyDescent="0.25">
      <c r="A59" s="13" t="s">
        <v>962</v>
      </c>
      <c r="B59" s="13" t="s">
        <v>1046</v>
      </c>
    </row>
    <row r="60" spans="1:2" x14ac:dyDescent="0.25">
      <c r="A60" s="13" t="s">
        <v>965</v>
      </c>
      <c r="B60" s="13" t="s">
        <v>1046</v>
      </c>
    </row>
    <row r="61" spans="1:2" x14ac:dyDescent="0.25">
      <c r="A61" s="13" t="s">
        <v>968</v>
      </c>
      <c r="B61" s="13" t="s">
        <v>1046</v>
      </c>
    </row>
    <row r="62" spans="1:2" x14ac:dyDescent="0.25">
      <c r="A62" s="13" t="s">
        <v>989</v>
      </c>
      <c r="B62" s="13" t="s">
        <v>1046</v>
      </c>
    </row>
    <row r="63" spans="1:2" x14ac:dyDescent="0.25">
      <c r="A63" s="13" t="s">
        <v>992</v>
      </c>
      <c r="B63" s="13" t="s">
        <v>1046</v>
      </c>
    </row>
    <row r="64" spans="1:2" x14ac:dyDescent="0.25">
      <c r="A64" s="13" t="s">
        <v>995</v>
      </c>
      <c r="B64" s="13" t="s">
        <v>1046</v>
      </c>
    </row>
    <row r="65" spans="1:2" x14ac:dyDescent="0.25">
      <c r="A65" s="13" t="s">
        <v>1001</v>
      </c>
      <c r="B65" s="13" t="s">
        <v>1046</v>
      </c>
    </row>
    <row r="66" spans="1:2" x14ac:dyDescent="0.25">
      <c r="A66" s="13" t="s">
        <v>998</v>
      </c>
      <c r="B66" s="13" t="s">
        <v>1046</v>
      </c>
    </row>
    <row r="67" spans="1:2" x14ac:dyDescent="0.25">
      <c r="A67" s="13" t="s">
        <v>1004</v>
      </c>
      <c r="B67" s="13" t="s">
        <v>1046</v>
      </c>
    </row>
    <row r="68" spans="1:2" x14ac:dyDescent="0.25">
      <c r="A68" s="13" t="s">
        <v>869</v>
      </c>
      <c r="B68" s="13" t="s">
        <v>1047</v>
      </c>
    </row>
    <row r="69" spans="1:2" x14ac:dyDescent="0.25">
      <c r="A69" s="13" t="s">
        <v>938</v>
      </c>
      <c r="B69" s="13" t="s">
        <v>1048</v>
      </c>
    </row>
    <row r="70" spans="1:2" x14ac:dyDescent="0.25">
      <c r="A70" s="13" t="s">
        <v>875</v>
      </c>
      <c r="B70" s="13" t="s">
        <v>1047</v>
      </c>
    </row>
    <row r="71" spans="1:2" x14ac:dyDescent="0.25">
      <c r="A71" s="13" t="s">
        <v>857</v>
      </c>
      <c r="B71" s="13" t="s">
        <v>1048</v>
      </c>
    </row>
    <row r="72" spans="1:2" x14ac:dyDescent="0.25">
      <c r="A72" s="13" t="s">
        <v>1012</v>
      </c>
      <c r="B72" s="13" t="s">
        <v>1048</v>
      </c>
    </row>
    <row r="73" spans="1:2" x14ac:dyDescent="0.25">
      <c r="A73" s="13" t="s">
        <v>1013</v>
      </c>
      <c r="B73" s="13" t="s">
        <v>1048</v>
      </c>
    </row>
    <row r="74" spans="1:2" x14ac:dyDescent="0.25">
      <c r="A74" s="13" t="s">
        <v>1008</v>
      </c>
      <c r="B74" s="13" t="s">
        <v>1048</v>
      </c>
    </row>
    <row r="75" spans="1:2" x14ac:dyDescent="0.25">
      <c r="A75" s="13" t="s">
        <v>878</v>
      </c>
      <c r="B75" s="13" t="s">
        <v>1047</v>
      </c>
    </row>
    <row r="76" spans="1:2" x14ac:dyDescent="0.25">
      <c r="A76" s="13" t="s">
        <v>675</v>
      </c>
      <c r="B76" s="13" t="s">
        <v>1046</v>
      </c>
    </row>
    <row r="77" spans="1:2" x14ac:dyDescent="0.25">
      <c r="A77" s="13" t="s">
        <v>671</v>
      </c>
      <c r="B77" s="13" t="s">
        <v>1046</v>
      </c>
    </row>
    <row r="78" spans="1:2" x14ac:dyDescent="0.25">
      <c r="A78" s="13" t="s">
        <v>691</v>
      </c>
      <c r="B78" s="13" t="s">
        <v>1046</v>
      </c>
    </row>
    <row r="79" spans="1:2" x14ac:dyDescent="0.25">
      <c r="A79" s="13" t="s">
        <v>539</v>
      </c>
      <c r="B79" s="13" t="s">
        <v>1046</v>
      </c>
    </row>
    <row r="80" spans="1:2" x14ac:dyDescent="0.25">
      <c r="A80" s="13" t="s">
        <v>605</v>
      </c>
      <c r="B80" s="13" t="s">
        <v>1046</v>
      </c>
    </row>
    <row r="81" spans="1:2" x14ac:dyDescent="0.25">
      <c r="A81" s="13" t="s">
        <v>186</v>
      </c>
      <c r="B81" s="13" t="s">
        <v>1046</v>
      </c>
    </row>
    <row r="82" spans="1:2" x14ac:dyDescent="0.25">
      <c r="A82" s="13" t="s">
        <v>195</v>
      </c>
      <c r="B82" s="13" t="s">
        <v>1046</v>
      </c>
    </row>
    <row r="83" spans="1:2" x14ac:dyDescent="0.25">
      <c r="A83" s="13" t="s">
        <v>110</v>
      </c>
      <c r="B83" s="13" t="s">
        <v>1046</v>
      </c>
    </row>
    <row r="84" spans="1:2" x14ac:dyDescent="0.25">
      <c r="A84" s="13" t="s">
        <v>119</v>
      </c>
      <c r="B84" s="13" t="s">
        <v>1046</v>
      </c>
    </row>
    <row r="85" spans="1:2" x14ac:dyDescent="0.25">
      <c r="A85" s="13" t="s">
        <v>636</v>
      </c>
      <c r="B85" s="13" t="s">
        <v>1048</v>
      </c>
    </row>
    <row r="86" spans="1:2" x14ac:dyDescent="0.25">
      <c r="A86" s="13" t="s">
        <v>645</v>
      </c>
      <c r="B86" s="13" t="s">
        <v>1048</v>
      </c>
    </row>
    <row r="87" spans="1:2" x14ac:dyDescent="0.25">
      <c r="A87" s="13" t="s">
        <v>84</v>
      </c>
      <c r="B87" s="13" t="s">
        <v>1048</v>
      </c>
    </row>
    <row r="88" spans="1:2" x14ac:dyDescent="0.25">
      <c r="A88" s="13" t="s">
        <v>148</v>
      </c>
      <c r="B88" s="13" t="s">
        <v>1048</v>
      </c>
    </row>
    <row r="89" spans="1:2" x14ac:dyDescent="0.25">
      <c r="A89" s="13" t="s">
        <v>157</v>
      </c>
      <c r="B89" s="13" t="s">
        <v>1048</v>
      </c>
    </row>
    <row r="90" spans="1:2" x14ac:dyDescent="0.25">
      <c r="A90" s="13" t="s">
        <v>60</v>
      </c>
      <c r="B90" s="13" t="s">
        <v>1048</v>
      </c>
    </row>
    <row r="91" spans="1:2" x14ac:dyDescent="0.25">
      <c r="A91" s="13" t="s">
        <v>68</v>
      </c>
      <c r="B91" s="13" t="s">
        <v>1048</v>
      </c>
    </row>
    <row r="92" spans="1:2" x14ac:dyDescent="0.25">
      <c r="A92" s="13" t="s">
        <v>569</v>
      </c>
      <c r="B92" s="13" t="s">
        <v>1048</v>
      </c>
    </row>
    <row r="93" spans="1:2" x14ac:dyDescent="0.25">
      <c r="A93" s="13" t="s">
        <v>560</v>
      </c>
      <c r="B93" s="13" t="s">
        <v>1048</v>
      </c>
    </row>
    <row r="94" spans="1:2" x14ac:dyDescent="0.25">
      <c r="A94" s="13" t="s">
        <v>554</v>
      </c>
      <c r="B94" s="13" t="s">
        <v>1048</v>
      </c>
    </row>
    <row r="95" spans="1:2" x14ac:dyDescent="0.25">
      <c r="A95" s="13" t="s">
        <v>548</v>
      </c>
      <c r="B95" s="13" t="s">
        <v>1048</v>
      </c>
    </row>
    <row r="96" spans="1:2" x14ac:dyDescent="0.25">
      <c r="A96" s="13" t="s">
        <v>535</v>
      </c>
      <c r="B96" s="13" t="s">
        <v>1048</v>
      </c>
    </row>
    <row r="97" spans="1:2" x14ac:dyDescent="0.25">
      <c r="A97" s="13" t="s">
        <v>172</v>
      </c>
      <c r="B97" s="13" t="s">
        <v>1048</v>
      </c>
    </row>
    <row r="98" spans="1:2" x14ac:dyDescent="0.25">
      <c r="A98" s="13" t="s">
        <v>162</v>
      </c>
      <c r="B98" s="13" t="s">
        <v>1048</v>
      </c>
    </row>
    <row r="99" spans="1:2" x14ac:dyDescent="0.25">
      <c r="A99" s="13" t="s">
        <v>153</v>
      </c>
      <c r="B99" s="13" t="s">
        <v>1048</v>
      </c>
    </row>
    <row r="100" spans="1:2" x14ac:dyDescent="0.25">
      <c r="A100" s="13" t="s">
        <v>144</v>
      </c>
      <c r="B100" s="13" t="s">
        <v>1048</v>
      </c>
    </row>
    <row r="101" spans="1:2" x14ac:dyDescent="0.25">
      <c r="A101" s="13" t="s">
        <v>126</v>
      </c>
      <c r="B101" s="13" t="s">
        <v>1048</v>
      </c>
    </row>
    <row r="102" spans="1:2" x14ac:dyDescent="0.25">
      <c r="A102" s="11" t="s">
        <v>626</v>
      </c>
      <c r="B102" s="24" t="s">
        <v>1046</v>
      </c>
    </row>
    <row r="103" spans="1:2" x14ac:dyDescent="0.25">
      <c r="A103" s="11" t="s">
        <v>424</v>
      </c>
      <c r="B103" s="24" t="s">
        <v>1046</v>
      </c>
    </row>
    <row r="104" spans="1:2" x14ac:dyDescent="0.25">
      <c r="A104" s="11" t="s">
        <v>431</v>
      </c>
      <c r="B104" s="24" t="s">
        <v>1046</v>
      </c>
    </row>
    <row r="105" spans="1:2" x14ac:dyDescent="0.25">
      <c r="A105" s="11" t="s">
        <v>705</v>
      </c>
      <c r="B105" s="24" t="s">
        <v>1046</v>
      </c>
    </row>
    <row r="106" spans="1:2" x14ac:dyDescent="0.25">
      <c r="A106" s="11" t="s">
        <v>710</v>
      </c>
      <c r="B106" s="24" t="s">
        <v>1046</v>
      </c>
    </row>
    <row r="107" spans="1:2" x14ac:dyDescent="0.25">
      <c r="A107" s="11" t="s">
        <v>715</v>
      </c>
      <c r="B107" s="24" t="s">
        <v>1046</v>
      </c>
    </row>
    <row r="108" spans="1:2" x14ac:dyDescent="0.25">
      <c r="A108" s="11" t="s">
        <v>720</v>
      </c>
      <c r="B108" s="24" t="s">
        <v>1046</v>
      </c>
    </row>
    <row r="109" spans="1:2" x14ac:dyDescent="0.25">
      <c r="A109" s="11" t="s">
        <v>551</v>
      </c>
      <c r="B109" s="24" t="s">
        <v>1048</v>
      </c>
    </row>
    <row r="110" spans="1:2" x14ac:dyDescent="0.25">
      <c r="A110" s="11" t="s">
        <v>557</v>
      </c>
      <c r="B110" s="24" t="s">
        <v>1048</v>
      </c>
    </row>
    <row r="111" spans="1:2" x14ac:dyDescent="0.25">
      <c r="A111" s="11" t="s">
        <v>841</v>
      </c>
      <c r="B111" s="24" t="s">
        <v>1048</v>
      </c>
    </row>
    <row r="112" spans="1:2" x14ac:dyDescent="0.25">
      <c r="A112" s="11" t="s">
        <v>771</v>
      </c>
      <c r="B112" s="24" t="s">
        <v>1048</v>
      </c>
    </row>
    <row r="113" spans="1:2" x14ac:dyDescent="0.25">
      <c r="A113" s="11" t="s">
        <v>631</v>
      </c>
      <c r="B113" s="24" t="s">
        <v>1046</v>
      </c>
    </row>
    <row r="114" spans="1:2" x14ac:dyDescent="0.25">
      <c r="A114" s="11" t="s">
        <v>777</v>
      </c>
      <c r="B114" s="24" t="s">
        <v>1048</v>
      </c>
    </row>
    <row r="115" spans="1:2" x14ac:dyDescent="0.25">
      <c r="A115" s="11" t="s">
        <v>566</v>
      </c>
      <c r="B115" s="24" t="s">
        <v>1048</v>
      </c>
    </row>
    <row r="116" spans="1:2" x14ac:dyDescent="0.25">
      <c r="A116" s="11" t="s">
        <v>62</v>
      </c>
      <c r="B116" s="24" t="s">
        <v>1048</v>
      </c>
    </row>
    <row r="117" spans="1:2" x14ac:dyDescent="0.25">
      <c r="A117" s="11" t="s">
        <v>70</v>
      </c>
      <c r="B117" s="24" t="s">
        <v>1048</v>
      </c>
    </row>
    <row r="118" spans="1:2" x14ac:dyDescent="0.25">
      <c r="A118" s="11" t="s">
        <v>1039</v>
      </c>
      <c r="B118" s="24" t="s">
        <v>1048</v>
      </c>
    </row>
    <row r="119" spans="1:2" x14ac:dyDescent="0.25">
      <c r="A119" s="11" t="s">
        <v>1040</v>
      </c>
      <c r="B119" s="24" t="s">
        <v>1048</v>
      </c>
    </row>
    <row r="120" spans="1:2" x14ac:dyDescent="0.25">
      <c r="A120" s="11" t="s">
        <v>78</v>
      </c>
      <c r="B120" s="24" t="s">
        <v>1048</v>
      </c>
    </row>
    <row r="121" spans="1:2" x14ac:dyDescent="0.25">
      <c r="A121" s="11" t="s">
        <v>86</v>
      </c>
      <c r="B121" s="24" t="s">
        <v>1048</v>
      </c>
    </row>
    <row r="122" spans="1:2" x14ac:dyDescent="0.25">
      <c r="A122" s="11" t="s">
        <v>574</v>
      </c>
      <c r="B122" s="24" t="s">
        <v>1048</v>
      </c>
    </row>
    <row r="123" spans="1:2" x14ac:dyDescent="0.25">
      <c r="A123" s="11" t="s">
        <v>621</v>
      </c>
      <c r="B123" s="24" t="s">
        <v>1048</v>
      </c>
    </row>
    <row r="124" spans="1:2" x14ac:dyDescent="0.25">
      <c r="A124" s="11" t="s">
        <v>640</v>
      </c>
      <c r="B124" s="24" t="s">
        <v>1046</v>
      </c>
    </row>
    <row r="125" spans="1:2" x14ac:dyDescent="0.25">
      <c r="A125" s="11" t="s">
        <v>245</v>
      </c>
      <c r="B125" s="24" t="s">
        <v>1048</v>
      </c>
    </row>
    <row r="126" spans="1:2" x14ac:dyDescent="0.25">
      <c r="A126" s="11" t="s">
        <v>255</v>
      </c>
      <c r="B126" s="24" t="s">
        <v>1048</v>
      </c>
    </row>
    <row r="127" spans="1:2" x14ac:dyDescent="0.25">
      <c r="A127" s="11" t="s">
        <v>649</v>
      </c>
      <c r="B127" s="24" t="s">
        <v>1048</v>
      </c>
    </row>
    <row r="128" spans="1:2" x14ac:dyDescent="0.25">
      <c r="A128" s="11" t="s">
        <v>658</v>
      </c>
      <c r="B128" s="24" t="s">
        <v>1046</v>
      </c>
    </row>
    <row r="129" spans="1:2" x14ac:dyDescent="0.25">
      <c r="A129" s="11" t="s">
        <v>667</v>
      </c>
      <c r="B129" s="24" t="s">
        <v>1046</v>
      </c>
    </row>
    <row r="130" spans="1:2" x14ac:dyDescent="0.25">
      <c r="A130" s="11" t="s">
        <v>672</v>
      </c>
      <c r="B130" s="24" t="s">
        <v>1046</v>
      </c>
    </row>
    <row r="131" spans="1:2" x14ac:dyDescent="0.25">
      <c r="A131" s="11" t="s">
        <v>677</v>
      </c>
      <c r="B131" s="24" t="s">
        <v>1046</v>
      </c>
    </row>
    <row r="132" spans="1:2" x14ac:dyDescent="0.25">
      <c r="A132" s="11" t="s">
        <v>411</v>
      </c>
      <c r="B132" s="24" t="s">
        <v>1046</v>
      </c>
    </row>
    <row r="133" spans="1:2" x14ac:dyDescent="0.25">
      <c r="A133" s="11" t="s">
        <v>418</v>
      </c>
      <c r="B133" s="24" t="s">
        <v>1046</v>
      </c>
    </row>
    <row r="134" spans="1:2" x14ac:dyDescent="0.25">
      <c r="A134" s="13" t="s">
        <v>19</v>
      </c>
      <c r="B134" s="13" t="s">
        <v>1046</v>
      </c>
    </row>
    <row r="135" spans="1:2" x14ac:dyDescent="0.25">
      <c r="A135" s="13" t="s">
        <v>694</v>
      </c>
      <c r="B135" s="13" t="s">
        <v>1046</v>
      </c>
    </row>
    <row r="136" spans="1:2" x14ac:dyDescent="0.25">
      <c r="A136" s="13" t="s">
        <v>700</v>
      </c>
      <c r="B136" s="13" t="s">
        <v>1046</v>
      </c>
    </row>
    <row r="137" spans="1:2" x14ac:dyDescent="0.25">
      <c r="A137" s="13" t="s">
        <v>95</v>
      </c>
      <c r="B137" s="13" t="s">
        <v>1046</v>
      </c>
    </row>
    <row r="138" spans="1:2" x14ac:dyDescent="0.25">
      <c r="A138" s="13" t="s">
        <v>104</v>
      </c>
      <c r="B138" s="13" t="s">
        <v>1046</v>
      </c>
    </row>
    <row r="139" spans="1:2" x14ac:dyDescent="0.25">
      <c r="A139" s="13" t="s">
        <v>113</v>
      </c>
      <c r="B139" s="13" t="s">
        <v>1046</v>
      </c>
    </row>
    <row r="140" spans="1:2" x14ac:dyDescent="0.25">
      <c r="A140" s="13" t="s">
        <v>122</v>
      </c>
      <c r="B140" s="13" t="s">
        <v>1046</v>
      </c>
    </row>
    <row r="141" spans="1:2" x14ac:dyDescent="0.25">
      <c r="A141" s="13" t="s">
        <v>132</v>
      </c>
      <c r="B141" s="13" t="s">
        <v>1046</v>
      </c>
    </row>
    <row r="142" spans="1:2" x14ac:dyDescent="0.25">
      <c r="A142" s="13" t="s">
        <v>140</v>
      </c>
      <c r="B142" s="13" t="s">
        <v>1046</v>
      </c>
    </row>
    <row r="143" spans="1:2" x14ac:dyDescent="0.25">
      <c r="A143" s="13" t="s">
        <v>149</v>
      </c>
      <c r="B143" s="13" t="s">
        <v>1046</v>
      </c>
    </row>
    <row r="144" spans="1:2" x14ac:dyDescent="0.25">
      <c r="A144" s="13" t="s">
        <v>158</v>
      </c>
      <c r="B144" s="13" t="s">
        <v>1046</v>
      </c>
    </row>
    <row r="145" spans="1:2" x14ac:dyDescent="0.25">
      <c r="A145" s="13" t="s">
        <v>24</v>
      </c>
      <c r="B145" s="13" t="s">
        <v>1046</v>
      </c>
    </row>
    <row r="146" spans="1:2" x14ac:dyDescent="0.25">
      <c r="A146" s="13" t="s">
        <v>168</v>
      </c>
      <c r="B146" s="13" t="s">
        <v>1046</v>
      </c>
    </row>
    <row r="147" spans="1:2" x14ac:dyDescent="0.25">
      <c r="A147" s="13" t="s">
        <v>178</v>
      </c>
      <c r="B147" s="13" t="s">
        <v>1046</v>
      </c>
    </row>
    <row r="148" spans="1:2" x14ac:dyDescent="0.25">
      <c r="A148" s="13" t="s">
        <v>187</v>
      </c>
      <c r="B148" s="13" t="s">
        <v>1046</v>
      </c>
    </row>
    <row r="149" spans="1:2" x14ac:dyDescent="0.25">
      <c r="A149" s="13" t="s">
        <v>196</v>
      </c>
      <c r="B149" s="13" t="s">
        <v>1046</v>
      </c>
    </row>
    <row r="150" spans="1:2" x14ac:dyDescent="0.25">
      <c r="A150" s="13" t="s">
        <v>205</v>
      </c>
      <c r="B150" s="13" t="s">
        <v>1046</v>
      </c>
    </row>
    <row r="151" spans="1:2" x14ac:dyDescent="0.25">
      <c r="A151" s="13" t="s">
        <v>214</v>
      </c>
      <c r="B151" s="13" t="s">
        <v>1046</v>
      </c>
    </row>
    <row r="152" spans="1:2" x14ac:dyDescent="0.25">
      <c r="A152" s="13" t="s">
        <v>224</v>
      </c>
      <c r="B152" s="13" t="s">
        <v>1046</v>
      </c>
    </row>
    <row r="153" spans="1:2" x14ac:dyDescent="0.25">
      <c r="A153" s="13" t="s">
        <v>234</v>
      </c>
      <c r="B153" s="13" t="s">
        <v>1046</v>
      </c>
    </row>
    <row r="154" spans="1:2" x14ac:dyDescent="0.25">
      <c r="A154" s="13" t="s">
        <v>264</v>
      </c>
      <c r="B154" s="13" t="s">
        <v>1046</v>
      </c>
    </row>
    <row r="155" spans="1:2" x14ac:dyDescent="0.25">
      <c r="A155" s="13" t="s">
        <v>268</v>
      </c>
      <c r="B155" s="13" t="s">
        <v>1046</v>
      </c>
    </row>
    <row r="156" spans="1:2" x14ac:dyDescent="0.25">
      <c r="A156" s="13" t="s">
        <v>29</v>
      </c>
      <c r="B156" s="13" t="s">
        <v>1046</v>
      </c>
    </row>
    <row r="157" spans="1:2" x14ac:dyDescent="0.25">
      <c r="A157" s="13" t="s">
        <v>278</v>
      </c>
      <c r="B157" s="13" t="s">
        <v>1046</v>
      </c>
    </row>
    <row r="158" spans="1:2" x14ac:dyDescent="0.25">
      <c r="A158" s="13" t="s">
        <v>287</v>
      </c>
      <c r="B158" s="13" t="s">
        <v>1046</v>
      </c>
    </row>
    <row r="159" spans="1:2" x14ac:dyDescent="0.25">
      <c r="A159" s="13" t="s">
        <v>34</v>
      </c>
      <c r="B159" s="13" t="s">
        <v>1046</v>
      </c>
    </row>
    <row r="160" spans="1:2" x14ac:dyDescent="0.25">
      <c r="A160" s="13" t="s">
        <v>39</v>
      </c>
      <c r="B160" s="13" t="s">
        <v>1046</v>
      </c>
    </row>
    <row r="161" spans="1:2" x14ac:dyDescent="0.25">
      <c r="A161" s="13" t="s">
        <v>44</v>
      </c>
      <c r="B161" s="13" t="s">
        <v>1046</v>
      </c>
    </row>
    <row r="162" spans="1:2" x14ac:dyDescent="0.25">
      <c r="A162" s="13" t="s">
        <v>49</v>
      </c>
      <c r="B162" s="13" t="s">
        <v>1046</v>
      </c>
    </row>
    <row r="163" spans="1:2" x14ac:dyDescent="0.25">
      <c r="A163" s="13" t="s">
        <v>54</v>
      </c>
      <c r="B163" s="13" t="s">
        <v>1046</v>
      </c>
    </row>
    <row r="164" spans="1:2" x14ac:dyDescent="0.25">
      <c r="A164" s="13" t="s">
        <v>682</v>
      </c>
      <c r="B164" s="13" t="s">
        <v>1046</v>
      </c>
    </row>
    <row r="165" spans="1:2" x14ac:dyDescent="0.25">
      <c r="A165" s="13" t="s">
        <v>687</v>
      </c>
      <c r="B165" s="13" t="s">
        <v>1046</v>
      </c>
    </row>
    <row r="166" spans="1:2" x14ac:dyDescent="0.25">
      <c r="A166" s="13" t="s">
        <v>295</v>
      </c>
      <c r="B166" s="13" t="s">
        <v>1046</v>
      </c>
    </row>
    <row r="167" spans="1:2" x14ac:dyDescent="0.25">
      <c r="A167" s="13" t="s">
        <v>355</v>
      </c>
      <c r="B167" s="13" t="s">
        <v>1046</v>
      </c>
    </row>
    <row r="168" spans="1:2" x14ac:dyDescent="0.25">
      <c r="A168" s="13" t="s">
        <v>361</v>
      </c>
      <c r="B168" s="13" t="s">
        <v>1046</v>
      </c>
    </row>
    <row r="169" spans="1:2" x14ac:dyDescent="0.25">
      <c r="A169" s="13" t="s">
        <v>367</v>
      </c>
      <c r="B169" s="13" t="s">
        <v>1046</v>
      </c>
    </row>
    <row r="170" spans="1:2" x14ac:dyDescent="0.25">
      <c r="A170" s="13" t="s">
        <v>373</v>
      </c>
      <c r="B170" s="13" t="s">
        <v>1046</v>
      </c>
    </row>
    <row r="171" spans="1:2" x14ac:dyDescent="0.25">
      <c r="A171" s="13" t="s">
        <v>381</v>
      </c>
      <c r="B171" s="13" t="s">
        <v>1046</v>
      </c>
    </row>
    <row r="172" spans="1:2" x14ac:dyDescent="0.25">
      <c r="A172" s="13" t="s">
        <v>389</v>
      </c>
      <c r="B172" s="13" t="s">
        <v>1046</v>
      </c>
    </row>
    <row r="173" spans="1:2" x14ac:dyDescent="0.25">
      <c r="A173" s="13" t="s">
        <v>396</v>
      </c>
      <c r="B173" s="13" t="s">
        <v>1046</v>
      </c>
    </row>
    <row r="174" spans="1:2" x14ac:dyDescent="0.25">
      <c r="A174" s="13" t="s">
        <v>405</v>
      </c>
      <c r="B174" s="13" t="s">
        <v>1046</v>
      </c>
    </row>
    <row r="175" spans="1:2" x14ac:dyDescent="0.25">
      <c r="A175" s="13" t="s">
        <v>592</v>
      </c>
      <c r="B175" s="13" t="s">
        <v>1046</v>
      </c>
    </row>
    <row r="176" spans="1:2" x14ac:dyDescent="0.25">
      <c r="A176" s="13" t="s">
        <v>598</v>
      </c>
      <c r="B176" s="13" t="s">
        <v>1046</v>
      </c>
    </row>
    <row r="177" spans="1:2" x14ac:dyDescent="0.25">
      <c r="A177" s="13" t="s">
        <v>304</v>
      </c>
      <c r="B177" s="13" t="s">
        <v>1046</v>
      </c>
    </row>
    <row r="178" spans="1:2" x14ac:dyDescent="0.25">
      <c r="A178" s="13" t="s">
        <v>606</v>
      </c>
      <c r="B178" s="13" t="s">
        <v>1046</v>
      </c>
    </row>
    <row r="179" spans="1:2" x14ac:dyDescent="0.25">
      <c r="A179" s="13" t="s">
        <v>614</v>
      </c>
      <c r="B179" s="13" t="s">
        <v>1046</v>
      </c>
    </row>
    <row r="180" spans="1:2" x14ac:dyDescent="0.25">
      <c r="A180" s="13" t="s">
        <v>439</v>
      </c>
      <c r="B180" s="13" t="s">
        <v>1046</v>
      </c>
    </row>
    <row r="181" spans="1:2" x14ac:dyDescent="0.25">
      <c r="A181" s="13" t="s">
        <v>447</v>
      </c>
      <c r="B181" s="13" t="s">
        <v>1046</v>
      </c>
    </row>
    <row r="182" spans="1:2" x14ac:dyDescent="0.25">
      <c r="A182" s="13" t="s">
        <v>455</v>
      </c>
      <c r="B182" s="13" t="s">
        <v>1046</v>
      </c>
    </row>
    <row r="183" spans="1:2" x14ac:dyDescent="0.25">
      <c r="A183" s="13" t="s">
        <v>463</v>
      </c>
      <c r="B183" s="13" t="s">
        <v>1046</v>
      </c>
    </row>
    <row r="184" spans="1:2" x14ac:dyDescent="0.25">
      <c r="A184" s="13" t="s">
        <v>470</v>
      </c>
      <c r="B184" s="13" t="s">
        <v>1046</v>
      </c>
    </row>
    <row r="185" spans="1:2" x14ac:dyDescent="0.25">
      <c r="A185" s="13" t="s">
        <v>477</v>
      </c>
      <c r="B185" s="13" t="s">
        <v>1046</v>
      </c>
    </row>
    <row r="186" spans="1:2" x14ac:dyDescent="0.25">
      <c r="A186" s="13" t="s">
        <v>485</v>
      </c>
      <c r="B186" s="13" t="s">
        <v>1046</v>
      </c>
    </row>
    <row r="187" spans="1:2" x14ac:dyDescent="0.25">
      <c r="A187" s="13" t="s">
        <v>493</v>
      </c>
      <c r="B187" s="13" t="s">
        <v>1046</v>
      </c>
    </row>
    <row r="188" spans="1:2" x14ac:dyDescent="0.25">
      <c r="A188" s="13" t="s">
        <v>309</v>
      </c>
      <c r="B188" s="13" t="s">
        <v>1046</v>
      </c>
    </row>
    <row r="189" spans="1:2" x14ac:dyDescent="0.25">
      <c r="A189" s="13" t="s">
        <v>501</v>
      </c>
      <c r="B189" s="13" t="s">
        <v>1046</v>
      </c>
    </row>
    <row r="190" spans="1:2" x14ac:dyDescent="0.25">
      <c r="A190" s="13" t="s">
        <v>509</v>
      </c>
      <c r="B190" s="13" t="s">
        <v>1046</v>
      </c>
    </row>
    <row r="191" spans="1:2" x14ac:dyDescent="0.25">
      <c r="A191" s="13" t="s">
        <v>314</v>
      </c>
      <c r="B191" s="13" t="s">
        <v>1046</v>
      </c>
    </row>
    <row r="192" spans="1:2" x14ac:dyDescent="0.25">
      <c r="A192" s="13" t="s">
        <v>319</v>
      </c>
      <c r="B192" s="13" t="s">
        <v>1046</v>
      </c>
    </row>
    <row r="193" spans="1:2" x14ac:dyDescent="0.25">
      <c r="A193" s="13" t="s">
        <v>324</v>
      </c>
      <c r="B193" s="13" t="s">
        <v>1046</v>
      </c>
    </row>
    <row r="194" spans="1:2" x14ac:dyDescent="0.25">
      <c r="A194" s="13" t="s">
        <v>331</v>
      </c>
      <c r="B194" s="13" t="s">
        <v>1046</v>
      </c>
    </row>
    <row r="195" spans="1:2" x14ac:dyDescent="0.25">
      <c r="A195" s="13" t="s">
        <v>337</v>
      </c>
      <c r="B195" s="13" t="s">
        <v>1046</v>
      </c>
    </row>
    <row r="196" spans="1:2" x14ac:dyDescent="0.25">
      <c r="A196" s="13" t="s">
        <v>343</v>
      </c>
      <c r="B196" s="13" t="s">
        <v>1046</v>
      </c>
    </row>
    <row r="197" spans="1:2" x14ac:dyDescent="0.25">
      <c r="A197" s="13" t="s">
        <v>349</v>
      </c>
      <c r="B197" s="13" t="s">
        <v>1046</v>
      </c>
    </row>
    <row r="198" spans="1:2" x14ac:dyDescent="0.25">
      <c r="A198" s="13" t="s">
        <v>516</v>
      </c>
      <c r="B198" s="13" t="s">
        <v>1046</v>
      </c>
    </row>
    <row r="199" spans="1:2" x14ac:dyDescent="0.25">
      <c r="A199" s="13" t="s">
        <v>586</v>
      </c>
      <c r="B199" s="13" t="s">
        <v>1046</v>
      </c>
    </row>
    <row r="200" spans="1:2" x14ac:dyDescent="0.25">
      <c r="A200" s="13" t="s">
        <v>1041</v>
      </c>
      <c r="B200" s="13" t="s">
        <v>1046</v>
      </c>
    </row>
    <row r="201" spans="1:2" x14ac:dyDescent="0.25">
      <c r="A201" s="13" t="s">
        <v>1042</v>
      </c>
      <c r="B201" s="13" t="s">
        <v>1046</v>
      </c>
    </row>
    <row r="202" spans="1:2" x14ac:dyDescent="0.25">
      <c r="A202" s="13" t="s">
        <v>854</v>
      </c>
      <c r="B202" s="13" t="s">
        <v>1046</v>
      </c>
    </row>
    <row r="203" spans="1:2" x14ac:dyDescent="0.25">
      <c r="A203" s="13" t="s">
        <v>731</v>
      </c>
      <c r="B203" s="13" t="s">
        <v>1046</v>
      </c>
    </row>
    <row r="204" spans="1:2" x14ac:dyDescent="0.25">
      <c r="A204" s="13" t="s">
        <v>736</v>
      </c>
      <c r="B204" s="13" t="s">
        <v>1046</v>
      </c>
    </row>
    <row r="205" spans="1:2" x14ac:dyDescent="0.25">
      <c r="A205" s="13" t="s">
        <v>741</v>
      </c>
      <c r="B205" s="13" t="s">
        <v>1046</v>
      </c>
    </row>
    <row r="206" spans="1:2" x14ac:dyDescent="0.25">
      <c r="A206" s="13" t="s">
        <v>746</v>
      </c>
      <c r="B206" s="13" t="s">
        <v>1046</v>
      </c>
    </row>
    <row r="207" spans="1:2" x14ac:dyDescent="0.25">
      <c r="A207" s="13" t="s">
        <v>751</v>
      </c>
      <c r="B207" s="13" t="s">
        <v>1046</v>
      </c>
    </row>
    <row r="208" spans="1:2" x14ac:dyDescent="0.25">
      <c r="A208" s="13" t="s">
        <v>756</v>
      </c>
      <c r="B208" s="13" t="s">
        <v>1046</v>
      </c>
    </row>
    <row r="209" spans="1:2" x14ac:dyDescent="0.25">
      <c r="A209" s="13" t="s">
        <v>524</v>
      </c>
      <c r="B209" s="13" t="s">
        <v>1046</v>
      </c>
    </row>
    <row r="210" spans="1:2" x14ac:dyDescent="0.25">
      <c r="A210" s="13" t="s">
        <v>761</v>
      </c>
      <c r="B210" s="13" t="s">
        <v>1046</v>
      </c>
    </row>
    <row r="211" spans="1:2" x14ac:dyDescent="0.25">
      <c r="A211" s="13" t="s">
        <v>766</v>
      </c>
      <c r="B211" s="13" t="s">
        <v>1046</v>
      </c>
    </row>
    <row r="212" spans="1:2" x14ac:dyDescent="0.25">
      <c r="A212" s="13" t="s">
        <v>532</v>
      </c>
      <c r="B212" s="13" t="s">
        <v>1046</v>
      </c>
    </row>
    <row r="213" spans="1:2" x14ac:dyDescent="0.25">
      <c r="A213" s="13" t="s">
        <v>540</v>
      </c>
      <c r="B213" s="13" t="s">
        <v>1046</v>
      </c>
    </row>
    <row r="214" spans="1:2" x14ac:dyDescent="0.25">
      <c r="A214" s="13" t="s">
        <v>545</v>
      </c>
      <c r="B214" s="13" t="s">
        <v>1046</v>
      </c>
    </row>
    <row r="215" spans="1:2" x14ac:dyDescent="0.25">
      <c r="A215" s="13" t="s">
        <v>723</v>
      </c>
      <c r="B215" s="13" t="s">
        <v>1046</v>
      </c>
    </row>
    <row r="216" spans="1:2" x14ac:dyDescent="0.25">
      <c r="A216" s="13" t="s">
        <v>726</v>
      </c>
      <c r="B216" s="13" t="s">
        <v>1046</v>
      </c>
    </row>
    <row r="217" spans="1:2" x14ac:dyDescent="0.25">
      <c r="A217" s="13" t="s">
        <v>807</v>
      </c>
      <c r="B217" s="13" t="s">
        <v>1046</v>
      </c>
    </row>
    <row r="218" spans="1:2" x14ac:dyDescent="0.25">
      <c r="A218" s="13" t="s">
        <v>810</v>
      </c>
      <c r="B218" s="13" t="s">
        <v>1046</v>
      </c>
    </row>
    <row r="219" spans="1:2" x14ac:dyDescent="0.25">
      <c r="A219" s="13" t="s">
        <v>580</v>
      </c>
      <c r="B219" s="13" t="s">
        <v>1046</v>
      </c>
    </row>
    <row r="220" spans="1:2" x14ac:dyDescent="0.25">
      <c r="A220" s="13" t="s">
        <v>125</v>
      </c>
      <c r="B220" s="13" t="s">
        <v>1046</v>
      </c>
    </row>
    <row r="221" spans="1:2" x14ac:dyDescent="0.25">
      <c r="A221" s="13" t="s">
        <v>217</v>
      </c>
      <c r="B221" s="13" t="s">
        <v>1046</v>
      </c>
    </row>
    <row r="222" spans="1:2" x14ac:dyDescent="0.25">
      <c r="A222" s="13" t="s">
        <v>227</v>
      </c>
      <c r="B222" s="13" t="s">
        <v>1046</v>
      </c>
    </row>
    <row r="223" spans="1:2" x14ac:dyDescent="0.25">
      <c r="A223" s="13" t="s">
        <v>377</v>
      </c>
      <c r="B223" s="13" t="s">
        <v>1046</v>
      </c>
    </row>
    <row r="224" spans="1:2" x14ac:dyDescent="0.25">
      <c r="A224" s="13" t="s">
        <v>385</v>
      </c>
      <c r="B224" s="13" t="s">
        <v>1046</v>
      </c>
    </row>
    <row r="225" spans="1:2" x14ac:dyDescent="0.25">
      <c r="A225" s="13" t="s">
        <v>393</v>
      </c>
      <c r="B225" s="13" t="s">
        <v>1046</v>
      </c>
    </row>
    <row r="226" spans="1:2" x14ac:dyDescent="0.25">
      <c r="A226" s="13" t="s">
        <v>400</v>
      </c>
      <c r="B226" s="13" t="s">
        <v>1046</v>
      </c>
    </row>
    <row r="227" spans="1:2" x14ac:dyDescent="0.25">
      <c r="A227" s="13" t="s">
        <v>129</v>
      </c>
      <c r="B227" s="13" t="s">
        <v>1046</v>
      </c>
    </row>
    <row r="228" spans="1:2" x14ac:dyDescent="0.25">
      <c r="A228" s="13" t="s">
        <v>138</v>
      </c>
      <c r="B228" s="13" t="s">
        <v>1046</v>
      </c>
    </row>
    <row r="229" spans="1:2" x14ac:dyDescent="0.25">
      <c r="A229" s="13" t="s">
        <v>146</v>
      </c>
      <c r="B229" s="13" t="s">
        <v>1046</v>
      </c>
    </row>
    <row r="230" spans="1:2" x14ac:dyDescent="0.25">
      <c r="A230" s="13" t="s">
        <v>155</v>
      </c>
      <c r="B230" s="13" t="s">
        <v>1046</v>
      </c>
    </row>
    <row r="231" spans="1:2" x14ac:dyDescent="0.25">
      <c r="A231" s="13" t="s">
        <v>135</v>
      </c>
      <c r="B231" s="13" t="s">
        <v>1046</v>
      </c>
    </row>
    <row r="232" spans="1:2" x14ac:dyDescent="0.25">
      <c r="A232" s="14" t="s">
        <v>165</v>
      </c>
      <c r="B232" s="13" t="s">
        <v>1046</v>
      </c>
    </row>
    <row r="233" spans="1:2" x14ac:dyDescent="0.25">
      <c r="A233" s="13" t="s">
        <v>175</v>
      </c>
      <c r="B233" s="13" t="s">
        <v>1046</v>
      </c>
    </row>
    <row r="234" spans="1:2" x14ac:dyDescent="0.25">
      <c r="A234" s="13" t="s">
        <v>184</v>
      </c>
      <c r="B234" s="13" t="s">
        <v>1046</v>
      </c>
    </row>
    <row r="235" spans="1:2" x14ac:dyDescent="0.25">
      <c r="A235" s="13" t="s">
        <v>193</v>
      </c>
      <c r="B235" s="13" t="s">
        <v>1046</v>
      </c>
    </row>
    <row r="236" spans="1:2" x14ac:dyDescent="0.25">
      <c r="A236" s="13" t="s">
        <v>202</v>
      </c>
      <c r="B236" s="13" t="s">
        <v>1046</v>
      </c>
    </row>
    <row r="237" spans="1:2" x14ac:dyDescent="0.25">
      <c r="A237" s="13" t="s">
        <v>211</v>
      </c>
      <c r="B237" s="13" t="s">
        <v>1046</v>
      </c>
    </row>
    <row r="238" spans="1:2" x14ac:dyDescent="0.25">
      <c r="A238" s="13" t="s">
        <v>221</v>
      </c>
      <c r="B238" s="13" t="s">
        <v>1046</v>
      </c>
    </row>
    <row r="239" spans="1:2" x14ac:dyDescent="0.25">
      <c r="A239" s="13" t="s">
        <v>231</v>
      </c>
      <c r="B239" s="13" t="s">
        <v>1046</v>
      </c>
    </row>
    <row r="240" spans="1:2" x14ac:dyDescent="0.25">
      <c r="A240" s="13" t="s">
        <v>143</v>
      </c>
      <c r="B240" s="13" t="s">
        <v>1046</v>
      </c>
    </row>
    <row r="241" spans="1:2" x14ac:dyDescent="0.25">
      <c r="A241" s="13" t="s">
        <v>152</v>
      </c>
      <c r="B241" s="13" t="s">
        <v>1046</v>
      </c>
    </row>
    <row r="242" spans="1:2" x14ac:dyDescent="0.25">
      <c r="A242" s="13" t="s">
        <v>161</v>
      </c>
      <c r="B242" s="13" t="s">
        <v>1046</v>
      </c>
    </row>
    <row r="243" spans="1:2" x14ac:dyDescent="0.25">
      <c r="A243" s="13" t="s">
        <v>171</v>
      </c>
      <c r="B243" s="13" t="s">
        <v>1046</v>
      </c>
    </row>
    <row r="244" spans="1:2" x14ac:dyDescent="0.25">
      <c r="A244" s="13" t="s">
        <v>181</v>
      </c>
      <c r="B244" s="13" t="s">
        <v>1046</v>
      </c>
    </row>
    <row r="245" spans="1:2" x14ac:dyDescent="0.25">
      <c r="A245" s="13" t="s">
        <v>190</v>
      </c>
      <c r="B245" s="13" t="s">
        <v>1046</v>
      </c>
    </row>
    <row r="246" spans="1:2" x14ac:dyDescent="0.25">
      <c r="A246" s="13" t="s">
        <v>199</v>
      </c>
      <c r="B246" s="13" t="s">
        <v>1046</v>
      </c>
    </row>
    <row r="247" spans="1:2" x14ac:dyDescent="0.25">
      <c r="A247" s="13" t="s">
        <v>208</v>
      </c>
      <c r="B247" s="13" t="s">
        <v>1046</v>
      </c>
    </row>
    <row r="248" spans="1:2" x14ac:dyDescent="0.25">
      <c r="A248" s="13" t="s">
        <v>17</v>
      </c>
      <c r="B248" s="13" t="s">
        <v>1046</v>
      </c>
    </row>
    <row r="249" spans="1:2" x14ac:dyDescent="0.25">
      <c r="A249" s="13" t="s">
        <v>73</v>
      </c>
      <c r="B249" s="13" t="s">
        <v>1046</v>
      </c>
    </row>
    <row r="250" spans="1:2" x14ac:dyDescent="0.25">
      <c r="A250" s="13" t="s">
        <v>81</v>
      </c>
      <c r="B250" s="13" t="s">
        <v>1046</v>
      </c>
    </row>
    <row r="251" spans="1:2" x14ac:dyDescent="0.25">
      <c r="A251" s="13" t="s">
        <v>89</v>
      </c>
      <c r="B251" s="13" t="s">
        <v>1046</v>
      </c>
    </row>
    <row r="252" spans="1:2" x14ac:dyDescent="0.25">
      <c r="A252" s="13" t="s">
        <v>98</v>
      </c>
      <c r="B252" s="13" t="s">
        <v>1046</v>
      </c>
    </row>
    <row r="253" spans="1:2" x14ac:dyDescent="0.25">
      <c r="A253" s="13" t="s">
        <v>107</v>
      </c>
      <c r="B253" s="13" t="s">
        <v>1046</v>
      </c>
    </row>
    <row r="254" spans="1:2" x14ac:dyDescent="0.25">
      <c r="A254" s="13" t="s">
        <v>116</v>
      </c>
      <c r="B254" s="13" t="s">
        <v>1046</v>
      </c>
    </row>
    <row r="255" spans="1:2" x14ac:dyDescent="0.25">
      <c r="A255" s="13" t="s">
        <v>22</v>
      </c>
      <c r="B255" s="13" t="s">
        <v>1046</v>
      </c>
    </row>
    <row r="256" spans="1:2" x14ac:dyDescent="0.25">
      <c r="A256" s="13" t="s">
        <v>27</v>
      </c>
      <c r="B256" s="13" t="s">
        <v>1046</v>
      </c>
    </row>
    <row r="257" spans="1:2" x14ac:dyDescent="0.25">
      <c r="A257" s="13" t="s">
        <v>32</v>
      </c>
      <c r="B257" s="13" t="s">
        <v>1046</v>
      </c>
    </row>
    <row r="258" spans="1:2" x14ac:dyDescent="0.25">
      <c r="A258" s="13" t="s">
        <v>37</v>
      </c>
      <c r="B258" s="13" t="s">
        <v>1046</v>
      </c>
    </row>
    <row r="259" spans="1:2" x14ac:dyDescent="0.25">
      <c r="A259" s="13" t="s">
        <v>42</v>
      </c>
      <c r="B259" s="13" t="s">
        <v>1046</v>
      </c>
    </row>
    <row r="260" spans="1:2" x14ac:dyDescent="0.25">
      <c r="A260" s="13" t="s">
        <v>47</v>
      </c>
      <c r="B260" s="13" t="s">
        <v>1046</v>
      </c>
    </row>
    <row r="261" spans="1:2" x14ac:dyDescent="0.25">
      <c r="A261" s="13" t="s">
        <v>52</v>
      </c>
      <c r="B261" s="13" t="s">
        <v>1046</v>
      </c>
    </row>
    <row r="262" spans="1:2" x14ac:dyDescent="0.25">
      <c r="A262" s="13" t="s">
        <v>57</v>
      </c>
      <c r="B262" s="13" t="s">
        <v>1046</v>
      </c>
    </row>
    <row r="263" spans="1:2" x14ac:dyDescent="0.25">
      <c r="A263" s="13" t="s">
        <v>65</v>
      </c>
      <c r="B263" s="13" t="s">
        <v>1046</v>
      </c>
    </row>
    <row r="264" spans="1:2" x14ac:dyDescent="0.25">
      <c r="A264" s="13" t="s">
        <v>307</v>
      </c>
      <c r="B264" s="13" t="s">
        <v>1048</v>
      </c>
    </row>
    <row r="265" spans="1:2" x14ac:dyDescent="0.25">
      <c r="A265" s="13" t="s">
        <v>322</v>
      </c>
      <c r="B265" s="13" t="s">
        <v>1048</v>
      </c>
    </row>
    <row r="266" spans="1:2" x14ac:dyDescent="0.25">
      <c r="A266" s="13" t="s">
        <v>258</v>
      </c>
      <c r="B266" s="13" t="s">
        <v>1047</v>
      </c>
    </row>
    <row r="267" spans="1:2" x14ac:dyDescent="0.25">
      <c r="A267" s="13" t="s">
        <v>272</v>
      </c>
      <c r="B267" s="13" t="s">
        <v>1048</v>
      </c>
    </row>
    <row r="268" spans="1:2" x14ac:dyDescent="0.25">
      <c r="A268" s="13" t="s">
        <v>267</v>
      </c>
      <c r="B268" s="13" t="s">
        <v>1047</v>
      </c>
    </row>
    <row r="269" spans="1:2" x14ac:dyDescent="0.25">
      <c r="A269" s="13" t="s">
        <v>271</v>
      </c>
      <c r="B269" s="13" t="s">
        <v>1047</v>
      </c>
    </row>
    <row r="270" spans="1:2" x14ac:dyDescent="0.25">
      <c r="A270" s="13" t="s">
        <v>281</v>
      </c>
      <c r="B270" s="13" t="s">
        <v>1047</v>
      </c>
    </row>
    <row r="271" spans="1:2" x14ac:dyDescent="0.25">
      <c r="A271" s="13" t="s">
        <v>290</v>
      </c>
      <c r="B271" s="13" t="s">
        <v>1047</v>
      </c>
    </row>
    <row r="272" spans="1:2" x14ac:dyDescent="0.25">
      <c r="A272" s="13" t="s">
        <v>240</v>
      </c>
      <c r="B272" s="13" t="s">
        <v>1047</v>
      </c>
    </row>
    <row r="273" spans="1:2" x14ac:dyDescent="0.25">
      <c r="A273" s="13" t="s">
        <v>250</v>
      </c>
      <c r="B273" s="13" t="s">
        <v>1047</v>
      </c>
    </row>
    <row r="274" spans="1:2" x14ac:dyDescent="0.25">
      <c r="A274" s="13" t="s">
        <v>260</v>
      </c>
      <c r="B274" s="13" t="s">
        <v>1047</v>
      </c>
    </row>
    <row r="275" spans="1:2" x14ac:dyDescent="0.25">
      <c r="A275" s="13" t="s">
        <v>261</v>
      </c>
      <c r="B275" s="13" t="s">
        <v>1047</v>
      </c>
    </row>
    <row r="276" spans="1:2" x14ac:dyDescent="0.25">
      <c r="A276" s="15" t="s">
        <v>312</v>
      </c>
      <c r="B276" s="13" t="s">
        <v>1047</v>
      </c>
    </row>
    <row r="277" spans="1:2" x14ac:dyDescent="0.25">
      <c r="A277" s="13" t="s">
        <v>317</v>
      </c>
      <c r="B277" s="13" t="s">
        <v>1047</v>
      </c>
    </row>
    <row r="278" spans="1:2" x14ac:dyDescent="0.25">
      <c r="A278" s="13" t="s">
        <v>248</v>
      </c>
      <c r="B278" s="13" t="s">
        <v>1048</v>
      </c>
    </row>
    <row r="279" spans="1:2" x14ac:dyDescent="0.25">
      <c r="A279" s="13" t="s">
        <v>458</v>
      </c>
      <c r="B279" s="13" t="s">
        <v>1048</v>
      </c>
    </row>
    <row r="280" spans="1:2" x14ac:dyDescent="0.25">
      <c r="A280" s="13" t="s">
        <v>328</v>
      </c>
      <c r="B280" s="13" t="s">
        <v>1046</v>
      </c>
    </row>
    <row r="281" spans="1:2" x14ac:dyDescent="0.25">
      <c r="A281" s="13" t="s">
        <v>392</v>
      </c>
      <c r="B281" s="13" t="s">
        <v>1046</v>
      </c>
    </row>
    <row r="282" spans="1:2" x14ac:dyDescent="0.25">
      <c r="A282" s="13" t="s">
        <v>399</v>
      </c>
      <c r="B282" s="13" t="s">
        <v>1046</v>
      </c>
    </row>
    <row r="283" spans="1:2" x14ac:dyDescent="0.25">
      <c r="A283" s="13" t="s">
        <v>408</v>
      </c>
      <c r="B283" s="13" t="s">
        <v>1046</v>
      </c>
    </row>
    <row r="284" spans="1:2" x14ac:dyDescent="0.25">
      <c r="A284" s="13" t="s">
        <v>414</v>
      </c>
      <c r="B284" s="13" t="s">
        <v>1046</v>
      </c>
    </row>
    <row r="285" spans="1:2" x14ac:dyDescent="0.25">
      <c r="A285" s="13" t="s">
        <v>421</v>
      </c>
      <c r="B285" s="13" t="s">
        <v>1046</v>
      </c>
    </row>
    <row r="286" spans="1:2" x14ac:dyDescent="0.25">
      <c r="A286" s="13" t="s">
        <v>427</v>
      </c>
      <c r="B286" s="13" t="s">
        <v>1046</v>
      </c>
    </row>
    <row r="287" spans="1:2" x14ac:dyDescent="0.25">
      <c r="A287" s="13" t="s">
        <v>117</v>
      </c>
      <c r="B287" s="13" t="s">
        <v>1046</v>
      </c>
    </row>
    <row r="288" spans="1:2" x14ac:dyDescent="0.25">
      <c r="A288" s="13" t="s">
        <v>108</v>
      </c>
      <c r="B288" s="13" t="s">
        <v>1046</v>
      </c>
    </row>
    <row r="289" spans="1:2" x14ac:dyDescent="0.25">
      <c r="A289" s="13" t="s">
        <v>99</v>
      </c>
      <c r="B289" s="13" t="s">
        <v>1046</v>
      </c>
    </row>
    <row r="290" spans="1:2" x14ac:dyDescent="0.25">
      <c r="A290" s="13" t="s">
        <v>90</v>
      </c>
      <c r="B290" s="13" t="s">
        <v>1046</v>
      </c>
    </row>
    <row r="291" spans="1:2" x14ac:dyDescent="0.25">
      <c r="A291" s="13" t="s">
        <v>334</v>
      </c>
      <c r="B291" s="13" t="s">
        <v>1046</v>
      </c>
    </row>
    <row r="292" spans="1:2" x14ac:dyDescent="0.25">
      <c r="A292" s="13" t="s">
        <v>82</v>
      </c>
      <c r="B292" s="13" t="s">
        <v>1046</v>
      </c>
    </row>
    <row r="293" spans="1:2" x14ac:dyDescent="0.25">
      <c r="A293" s="13" t="s">
        <v>74</v>
      </c>
      <c r="B293" s="13" t="s">
        <v>1046</v>
      </c>
    </row>
    <row r="294" spans="1:2" x14ac:dyDescent="0.25">
      <c r="A294" s="13" t="s">
        <v>66</v>
      </c>
      <c r="B294" s="13" t="s">
        <v>1046</v>
      </c>
    </row>
    <row r="295" spans="1:2" x14ac:dyDescent="0.25">
      <c r="A295" s="13" t="s">
        <v>58</v>
      </c>
      <c r="B295" s="13" t="s">
        <v>1046</v>
      </c>
    </row>
    <row r="296" spans="1:2" x14ac:dyDescent="0.25">
      <c r="A296" s="13" t="s">
        <v>340</v>
      </c>
      <c r="B296" s="13" t="s">
        <v>1046</v>
      </c>
    </row>
    <row r="297" spans="1:2" x14ac:dyDescent="0.25">
      <c r="A297" s="13" t="s">
        <v>346</v>
      </c>
      <c r="B297" s="13" t="s">
        <v>1046</v>
      </c>
    </row>
    <row r="298" spans="1:2" x14ac:dyDescent="0.25">
      <c r="A298" s="13" t="s">
        <v>352</v>
      </c>
      <c r="B298" s="13" t="s">
        <v>1046</v>
      </c>
    </row>
    <row r="299" spans="1:2" x14ac:dyDescent="0.25">
      <c r="A299" s="13" t="s">
        <v>358</v>
      </c>
      <c r="B299" s="13" t="s">
        <v>1046</v>
      </c>
    </row>
    <row r="300" spans="1:2" x14ac:dyDescent="0.25">
      <c r="A300" s="13" t="s">
        <v>364</v>
      </c>
      <c r="B300" s="13" t="s">
        <v>1046</v>
      </c>
    </row>
    <row r="301" spans="1:2" x14ac:dyDescent="0.25">
      <c r="A301" s="13" t="s">
        <v>370</v>
      </c>
      <c r="B301" s="13" t="s">
        <v>1046</v>
      </c>
    </row>
    <row r="302" spans="1:2" x14ac:dyDescent="0.25">
      <c r="A302" s="13" t="s">
        <v>376</v>
      </c>
      <c r="B302" s="13" t="s">
        <v>1046</v>
      </c>
    </row>
    <row r="303" spans="1:2" x14ac:dyDescent="0.25">
      <c r="A303" s="13" t="s">
        <v>384</v>
      </c>
      <c r="B303" s="13" t="s">
        <v>1046</v>
      </c>
    </row>
    <row r="304" spans="1:2" x14ac:dyDescent="0.25">
      <c r="A304" s="13" t="s">
        <v>442</v>
      </c>
      <c r="B304" s="13" t="s">
        <v>1048</v>
      </c>
    </row>
    <row r="305" spans="1:2" x14ac:dyDescent="0.25">
      <c r="A305" s="13" t="s">
        <v>298</v>
      </c>
      <c r="B305" s="13" t="s">
        <v>1048</v>
      </c>
    </row>
    <row r="306" spans="1:2" x14ac:dyDescent="0.25">
      <c r="A306" s="13" t="s">
        <v>450</v>
      </c>
      <c r="B306" s="13" t="s">
        <v>1048</v>
      </c>
    </row>
    <row r="307" spans="1:2" x14ac:dyDescent="0.25">
      <c r="A307" s="13" t="s">
        <v>434</v>
      </c>
      <c r="B307" s="13" t="s">
        <v>1047</v>
      </c>
    </row>
    <row r="308" spans="1:2" x14ac:dyDescent="0.25">
      <c r="A308" s="13" t="s">
        <v>263</v>
      </c>
      <c r="B308" s="13" t="s">
        <v>1046</v>
      </c>
    </row>
    <row r="309" spans="1:2" x14ac:dyDescent="0.25">
      <c r="A309" s="13" t="s">
        <v>204</v>
      </c>
      <c r="B309" s="13" t="s">
        <v>1046</v>
      </c>
    </row>
    <row r="310" spans="1:2" x14ac:dyDescent="0.25">
      <c r="A310" s="13" t="s">
        <v>401</v>
      </c>
      <c r="B310" s="13" t="s">
        <v>1046</v>
      </c>
    </row>
    <row r="311" spans="1:2" x14ac:dyDescent="0.25">
      <c r="A311" s="13" t="s">
        <v>428</v>
      </c>
      <c r="B311" s="13" t="s">
        <v>1046</v>
      </c>
    </row>
    <row r="312" spans="1:2" x14ac:dyDescent="0.25">
      <c r="A312" s="13" t="s">
        <v>223</v>
      </c>
      <c r="B312" s="13" t="s">
        <v>1046</v>
      </c>
    </row>
    <row r="313" spans="1:2" x14ac:dyDescent="0.25">
      <c r="A313" s="13" t="s">
        <v>233</v>
      </c>
      <c r="B313" s="13" t="s">
        <v>1046</v>
      </c>
    </row>
    <row r="314" spans="1:2" x14ac:dyDescent="0.25">
      <c r="A314" s="13" t="s">
        <v>402</v>
      </c>
      <c r="B314" s="13" t="s">
        <v>1046</v>
      </c>
    </row>
    <row r="315" spans="1:2" x14ac:dyDescent="0.25">
      <c r="A315" s="13" t="s">
        <v>415</v>
      </c>
      <c r="B315" s="13" t="s">
        <v>1046</v>
      </c>
    </row>
    <row r="316" spans="1:2" x14ac:dyDescent="0.25">
      <c r="A316" s="13" t="s">
        <v>303</v>
      </c>
      <c r="B316" s="13" t="s">
        <v>1046</v>
      </c>
    </row>
    <row r="317" spans="1:2" x14ac:dyDescent="0.25">
      <c r="A317" s="13" t="s">
        <v>213</v>
      </c>
      <c r="B317" s="13" t="s">
        <v>1046</v>
      </c>
    </row>
    <row r="318" spans="1:2" x14ac:dyDescent="0.25">
      <c r="A318" s="13" t="s">
        <v>572</v>
      </c>
      <c r="B318" s="13" t="s">
        <v>1046</v>
      </c>
    </row>
    <row r="319" spans="1:2" x14ac:dyDescent="0.25">
      <c r="A319" s="13" t="s">
        <v>523</v>
      </c>
      <c r="B319" s="13" t="s">
        <v>1046</v>
      </c>
    </row>
    <row r="320" spans="1:2" x14ac:dyDescent="0.25">
      <c r="A320" s="13" t="s">
        <v>613</v>
      </c>
      <c r="B320" s="13" t="s">
        <v>1046</v>
      </c>
    </row>
    <row r="321" spans="1:2" x14ac:dyDescent="0.25">
      <c r="A321" s="13" t="s">
        <v>612</v>
      </c>
      <c r="B321" s="13" t="s">
        <v>1046</v>
      </c>
    </row>
    <row r="322" spans="1:2" x14ac:dyDescent="0.25">
      <c r="A322" s="13" t="s">
        <v>538</v>
      </c>
      <c r="B322" s="13" t="s">
        <v>1046</v>
      </c>
    </row>
    <row r="323" spans="1:2" x14ac:dyDescent="0.25">
      <c r="A323" s="13" t="s">
        <v>564</v>
      </c>
      <c r="B323" s="13" t="s">
        <v>1046</v>
      </c>
    </row>
    <row r="324" spans="1:2" x14ac:dyDescent="0.25">
      <c r="A324" s="13" t="s">
        <v>515</v>
      </c>
      <c r="B324" s="13" t="s">
        <v>1046</v>
      </c>
    </row>
    <row r="325" spans="1:2" x14ac:dyDescent="0.25">
      <c r="A325" s="13" t="s">
        <v>604</v>
      </c>
      <c r="B325" s="13" t="s">
        <v>1046</v>
      </c>
    </row>
    <row r="326" spans="1:2" x14ac:dyDescent="0.25">
      <c r="A326" s="13" t="s">
        <v>563</v>
      </c>
      <c r="B326" s="13" t="s">
        <v>1046</v>
      </c>
    </row>
    <row r="327" spans="1:2" x14ac:dyDescent="0.25">
      <c r="A327" s="13" t="s">
        <v>531</v>
      </c>
      <c r="B327" s="13" t="s">
        <v>1046</v>
      </c>
    </row>
    <row r="328" spans="1:2" x14ac:dyDescent="0.25">
      <c r="A328" s="13" t="s">
        <v>629</v>
      </c>
      <c r="B328" s="13" t="s">
        <v>1047</v>
      </c>
    </row>
    <row r="329" spans="1:2" x14ac:dyDescent="0.25">
      <c r="A329" s="13" t="s">
        <v>624</v>
      </c>
      <c r="B329" s="13" t="s">
        <v>1046</v>
      </c>
    </row>
    <row r="330" spans="1:2" x14ac:dyDescent="0.25">
      <c r="A330" s="13" t="s">
        <v>496</v>
      </c>
      <c r="B330" s="13" t="s">
        <v>1048</v>
      </c>
    </row>
    <row r="331" spans="1:2" x14ac:dyDescent="0.25">
      <c r="A331" s="13" t="s">
        <v>504</v>
      </c>
      <c r="B331" s="13" t="s">
        <v>1046</v>
      </c>
    </row>
    <row r="332" spans="1:2" x14ac:dyDescent="0.25">
      <c r="A332" s="13" t="s">
        <v>488</v>
      </c>
      <c r="B332" s="13" t="s">
        <v>1046</v>
      </c>
    </row>
    <row r="333" spans="1:2" x14ac:dyDescent="0.25">
      <c r="A333" s="13" t="s">
        <v>480</v>
      </c>
      <c r="B333" s="13" t="s">
        <v>1046</v>
      </c>
    </row>
    <row r="334" spans="1:2" x14ac:dyDescent="0.25">
      <c r="A334" s="13" t="s">
        <v>473</v>
      </c>
      <c r="B334" s="13" t="s">
        <v>1046</v>
      </c>
    </row>
    <row r="335" spans="1:2" x14ac:dyDescent="0.25">
      <c r="A335" s="13" t="s">
        <v>466</v>
      </c>
      <c r="B335" s="13" t="s">
        <v>1046</v>
      </c>
    </row>
    <row r="336" spans="1:2" x14ac:dyDescent="0.25">
      <c r="A336" s="13" t="s">
        <v>597</v>
      </c>
      <c r="B336" s="13" t="s">
        <v>1046</v>
      </c>
    </row>
    <row r="337" spans="1:2" x14ac:dyDescent="0.25">
      <c r="A337" s="13" t="s">
        <v>591</v>
      </c>
      <c r="B337" s="13" t="s">
        <v>1046</v>
      </c>
    </row>
    <row r="338" spans="1:2" x14ac:dyDescent="0.25">
      <c r="A338" s="13" t="s">
        <v>585</v>
      </c>
      <c r="B338" s="13" t="s">
        <v>1046</v>
      </c>
    </row>
    <row r="339" spans="1:2" x14ac:dyDescent="0.25">
      <c r="A339" s="13" t="s">
        <v>579</v>
      </c>
      <c r="B339" s="13" t="s">
        <v>1046</v>
      </c>
    </row>
    <row r="340" spans="1:2" x14ac:dyDescent="0.25">
      <c r="A340" s="13" t="s">
        <v>620</v>
      </c>
      <c r="B340" s="13" t="s">
        <v>1048</v>
      </c>
    </row>
    <row r="341" spans="1:2" x14ac:dyDescent="0.25">
      <c r="A341" s="13" t="s">
        <v>273</v>
      </c>
      <c r="B341" s="13" t="s">
        <v>1048</v>
      </c>
    </row>
    <row r="342" spans="1:2" x14ac:dyDescent="0.25">
      <c r="A342" s="13" t="s">
        <v>282</v>
      </c>
      <c r="B342" s="13" t="s">
        <v>1046</v>
      </c>
    </row>
    <row r="343" spans="1:2" x14ac:dyDescent="0.25">
      <c r="A343" s="13" t="s">
        <v>18</v>
      </c>
      <c r="B343" s="13" t="s">
        <v>1046</v>
      </c>
    </row>
    <row r="344" spans="1:2" x14ac:dyDescent="0.25">
      <c r="A344" s="13" t="s">
        <v>23</v>
      </c>
      <c r="B344" s="13" t="s">
        <v>1046</v>
      </c>
    </row>
    <row r="345" spans="1:2" x14ac:dyDescent="0.25">
      <c r="A345" s="13" t="s">
        <v>28</v>
      </c>
      <c r="B345" s="13" t="s">
        <v>1046</v>
      </c>
    </row>
    <row r="346" spans="1:2" x14ac:dyDescent="0.25">
      <c r="A346" s="13" t="s">
        <v>33</v>
      </c>
      <c r="B346" s="13" t="s">
        <v>1046</v>
      </c>
    </row>
    <row r="347" spans="1:2" x14ac:dyDescent="0.25">
      <c r="A347" s="13" t="s">
        <v>38</v>
      </c>
      <c r="B347" s="13" t="s">
        <v>1046</v>
      </c>
    </row>
    <row r="348" spans="1:2" x14ac:dyDescent="0.25">
      <c r="A348" s="13" t="s">
        <v>43</v>
      </c>
      <c r="B348" s="13" t="s">
        <v>1046</v>
      </c>
    </row>
    <row r="349" spans="1:2" x14ac:dyDescent="0.25">
      <c r="A349" s="13" t="s">
        <v>48</v>
      </c>
      <c r="B349" s="13" t="s">
        <v>1046</v>
      </c>
    </row>
    <row r="350" spans="1:2" x14ac:dyDescent="0.25">
      <c r="A350" s="13" t="s">
        <v>53</v>
      </c>
      <c r="B350" s="13" t="s">
        <v>1046</v>
      </c>
    </row>
    <row r="351" spans="1:2" x14ac:dyDescent="0.25">
      <c r="A351" s="13" t="s">
        <v>300</v>
      </c>
      <c r="B351" s="13" t="s">
        <v>1048</v>
      </c>
    </row>
    <row r="352" spans="1:2" x14ac:dyDescent="0.25">
      <c r="A352" s="13" t="s">
        <v>291</v>
      </c>
      <c r="B352" s="13" t="s">
        <v>1046</v>
      </c>
    </row>
    <row r="353" spans="1:2" x14ac:dyDescent="0.25">
      <c r="A353" s="13" t="s">
        <v>91</v>
      </c>
      <c r="B353" s="13" t="s">
        <v>1046</v>
      </c>
    </row>
    <row r="354" spans="1:2" x14ac:dyDescent="0.25">
      <c r="A354" s="13" t="s">
        <v>100</v>
      </c>
      <c r="B354" s="13" t="s">
        <v>1046</v>
      </c>
    </row>
    <row r="355" spans="1:2" x14ac:dyDescent="0.25">
      <c r="A355" s="13" t="s">
        <v>109</v>
      </c>
      <c r="B355" s="13" t="s">
        <v>1046</v>
      </c>
    </row>
    <row r="356" spans="1:2" x14ac:dyDescent="0.25">
      <c r="A356" s="13" t="s">
        <v>118</v>
      </c>
      <c r="B356" s="13" t="s">
        <v>1046</v>
      </c>
    </row>
    <row r="357" spans="1:2" x14ac:dyDescent="0.25">
      <c r="A357" s="13" t="s">
        <v>59</v>
      </c>
      <c r="B357" s="13" t="s">
        <v>1046</v>
      </c>
    </row>
    <row r="358" spans="1:2" x14ac:dyDescent="0.25">
      <c r="A358" s="13" t="s">
        <v>67</v>
      </c>
      <c r="B358" s="13" t="s">
        <v>1046</v>
      </c>
    </row>
    <row r="359" spans="1:2" x14ac:dyDescent="0.25">
      <c r="A359" s="13" t="s">
        <v>75</v>
      </c>
      <c r="B359" s="13" t="s">
        <v>1046</v>
      </c>
    </row>
    <row r="360" spans="1:2" x14ac:dyDescent="0.25">
      <c r="A360" s="13" t="s">
        <v>83</v>
      </c>
      <c r="B360" s="13" t="s">
        <v>1046</v>
      </c>
    </row>
    <row r="361" spans="1:2" x14ac:dyDescent="0.25">
      <c r="A361" s="12" t="s">
        <v>781</v>
      </c>
      <c r="B361" s="12" t="s">
        <v>1046</v>
      </c>
    </row>
    <row r="362" spans="1:2" x14ac:dyDescent="0.25">
      <c r="A362" s="13" t="s">
        <v>120</v>
      </c>
      <c r="B362" s="13" t="s">
        <v>1046</v>
      </c>
    </row>
    <row r="363" spans="1:2" x14ac:dyDescent="0.25">
      <c r="A363" s="13" t="s">
        <v>681</v>
      </c>
      <c r="B363" s="13" t="s">
        <v>1048</v>
      </c>
    </row>
    <row r="364" spans="1:2" x14ac:dyDescent="0.25">
      <c r="A364" s="13" t="s">
        <v>686</v>
      </c>
      <c r="B364" s="13" t="s">
        <v>1048</v>
      </c>
    </row>
    <row r="365" spans="1:2" x14ac:dyDescent="0.25">
      <c r="A365" s="13" t="s">
        <v>657</v>
      </c>
      <c r="B365" s="13" t="s">
        <v>1048</v>
      </c>
    </row>
    <row r="366" spans="1:2" x14ac:dyDescent="0.25">
      <c r="A366" s="13" t="s">
        <v>666</v>
      </c>
      <c r="B366" s="13" t="s">
        <v>1048</v>
      </c>
    </row>
    <row r="367" spans="1:2" x14ac:dyDescent="0.25">
      <c r="A367" s="13" t="s">
        <v>436</v>
      </c>
      <c r="B367" s="13" t="s">
        <v>1048</v>
      </c>
    </row>
    <row r="368" spans="1:2" x14ac:dyDescent="0.25">
      <c r="A368" s="13" t="s">
        <v>444</v>
      </c>
      <c r="B368" s="13" t="s">
        <v>1048</v>
      </c>
    </row>
    <row r="369" spans="1:2" x14ac:dyDescent="0.25">
      <c r="A369" s="13" t="s">
        <v>452</v>
      </c>
      <c r="B369" s="13" t="s">
        <v>1048</v>
      </c>
    </row>
    <row r="370" spans="1:2" x14ac:dyDescent="0.25">
      <c r="A370" s="13" t="s">
        <v>460</v>
      </c>
      <c r="B370" s="13" t="s">
        <v>1048</v>
      </c>
    </row>
    <row r="371" spans="1:2" x14ac:dyDescent="0.25">
      <c r="A371" s="13" t="s">
        <v>275</v>
      </c>
      <c r="B371" s="13" t="s">
        <v>1048</v>
      </c>
    </row>
    <row r="372" spans="1:2" x14ac:dyDescent="0.25">
      <c r="A372" s="13" t="s">
        <v>284</v>
      </c>
      <c r="B372" s="13" t="s">
        <v>1048</v>
      </c>
    </row>
    <row r="373" spans="1:2" x14ac:dyDescent="0.25">
      <c r="A373" s="13" t="s">
        <v>638</v>
      </c>
      <c r="B373" s="13" t="s">
        <v>1048</v>
      </c>
    </row>
    <row r="374" spans="1:2" x14ac:dyDescent="0.25">
      <c r="A374" s="13" t="s">
        <v>293</v>
      </c>
      <c r="B374" s="13" t="s">
        <v>1046</v>
      </c>
    </row>
    <row r="375" spans="1:2" x14ac:dyDescent="0.25">
      <c r="A375" s="13" t="s">
        <v>302</v>
      </c>
      <c r="B375" s="13" t="s">
        <v>1047</v>
      </c>
    </row>
    <row r="376" spans="1:2" x14ac:dyDescent="0.25">
      <c r="A376" s="13" t="s">
        <v>111</v>
      </c>
      <c r="B376" s="13" t="s">
        <v>1048</v>
      </c>
    </row>
    <row r="377" spans="1:2" x14ac:dyDescent="0.25">
      <c r="A377" s="13" t="s">
        <v>102</v>
      </c>
      <c r="B377" s="13" t="s">
        <v>1048</v>
      </c>
    </row>
    <row r="378" spans="1:2" x14ac:dyDescent="0.25">
      <c r="A378" s="13" t="s">
        <v>93</v>
      </c>
      <c r="B378" s="13" t="s">
        <v>1048</v>
      </c>
    </row>
    <row r="379" spans="1:2" x14ac:dyDescent="0.25">
      <c r="A379" s="13" t="s">
        <v>85</v>
      </c>
      <c r="B379" s="13" t="s">
        <v>1048</v>
      </c>
    </row>
    <row r="380" spans="1:2" x14ac:dyDescent="0.25">
      <c r="A380" s="13" t="s">
        <v>77</v>
      </c>
      <c r="B380" s="13" t="s">
        <v>1048</v>
      </c>
    </row>
    <row r="381" spans="1:2" x14ac:dyDescent="0.25">
      <c r="A381" s="13" t="s">
        <v>166</v>
      </c>
      <c r="B381" s="13" t="s">
        <v>1048</v>
      </c>
    </row>
    <row r="382" spans="1:2" x14ac:dyDescent="0.25">
      <c r="A382" s="13" t="s">
        <v>156</v>
      </c>
      <c r="B382" s="13" t="s">
        <v>1048</v>
      </c>
    </row>
    <row r="383" spans="1:2" x14ac:dyDescent="0.25">
      <c r="A383" s="13" t="s">
        <v>147</v>
      </c>
      <c r="B383" s="13" t="s">
        <v>1048</v>
      </c>
    </row>
    <row r="384" spans="1:2" x14ac:dyDescent="0.25">
      <c r="A384" s="13" t="s">
        <v>139</v>
      </c>
      <c r="B384" s="13" t="s">
        <v>1048</v>
      </c>
    </row>
    <row r="385" spans="1:2" x14ac:dyDescent="0.25">
      <c r="A385" s="13" t="s">
        <v>253</v>
      </c>
      <c r="B385" s="13" t="s">
        <v>1048</v>
      </c>
    </row>
    <row r="386" spans="1:2" x14ac:dyDescent="0.25">
      <c r="A386" s="13" t="s">
        <v>729</v>
      </c>
      <c r="B386" s="13" t="s">
        <v>1048</v>
      </c>
    </row>
    <row r="387" spans="1:2" x14ac:dyDescent="0.25">
      <c r="A387" s="13" t="s">
        <v>483</v>
      </c>
      <c r="B387" s="13" t="s">
        <v>1048</v>
      </c>
    </row>
    <row r="388" spans="1:2" x14ac:dyDescent="0.25">
      <c r="A388" s="13" t="s">
        <v>491</v>
      </c>
      <c r="B388" s="13" t="s">
        <v>1048</v>
      </c>
    </row>
    <row r="389" spans="1:2" x14ac:dyDescent="0.25">
      <c r="A389" s="13" t="s">
        <v>499</v>
      </c>
      <c r="B389" s="13" t="s">
        <v>1048</v>
      </c>
    </row>
    <row r="390" spans="1:2" x14ac:dyDescent="0.25">
      <c r="A390" s="13" t="s">
        <v>507</v>
      </c>
      <c r="B390" s="13" t="s">
        <v>1048</v>
      </c>
    </row>
    <row r="391" spans="1:2" x14ac:dyDescent="0.25">
      <c r="A391" s="13" t="s">
        <v>94</v>
      </c>
      <c r="B391" s="13" t="s">
        <v>1048</v>
      </c>
    </row>
    <row r="392" spans="1:2" x14ac:dyDescent="0.25">
      <c r="A392" s="13" t="s">
        <v>103</v>
      </c>
      <c r="B392" s="13" t="s">
        <v>1048</v>
      </c>
    </row>
    <row r="393" spans="1:2" x14ac:dyDescent="0.25">
      <c r="A393" s="13" t="s">
        <v>1043</v>
      </c>
      <c r="B393" s="13" t="s">
        <v>1048</v>
      </c>
    </row>
    <row r="394" spans="1:2" x14ac:dyDescent="0.25">
      <c r="A394" s="13" t="s">
        <v>734</v>
      </c>
      <c r="B394" s="13" t="s">
        <v>1048</v>
      </c>
    </row>
    <row r="395" spans="1:2" x14ac:dyDescent="0.25">
      <c r="A395" s="13" t="s">
        <v>739</v>
      </c>
      <c r="B395" s="13" t="s">
        <v>1048</v>
      </c>
    </row>
    <row r="396" spans="1:2" x14ac:dyDescent="0.25">
      <c r="A396" s="13" t="s">
        <v>744</v>
      </c>
      <c r="B396" s="13" t="s">
        <v>1048</v>
      </c>
    </row>
    <row r="397" spans="1:2" x14ac:dyDescent="0.25">
      <c r="A397" s="13" t="s">
        <v>749</v>
      </c>
      <c r="B397" s="13" t="s">
        <v>1048</v>
      </c>
    </row>
    <row r="398" spans="1:2" x14ac:dyDescent="0.25">
      <c r="A398" s="13" t="s">
        <v>754</v>
      </c>
      <c r="B398" s="13" t="s">
        <v>1048</v>
      </c>
    </row>
    <row r="399" spans="1:2" x14ac:dyDescent="0.25">
      <c r="A399" s="13" t="s">
        <v>759</v>
      </c>
      <c r="B399" s="13" t="s">
        <v>1048</v>
      </c>
    </row>
    <row r="400" spans="1:2" x14ac:dyDescent="0.25">
      <c r="A400" s="13" t="s">
        <v>764</v>
      </c>
      <c r="B400" s="13" t="s">
        <v>1048</v>
      </c>
    </row>
    <row r="401" spans="1:2" x14ac:dyDescent="0.25">
      <c r="A401" s="13" t="s">
        <v>468</v>
      </c>
      <c r="B401" s="13" t="s">
        <v>1048</v>
      </c>
    </row>
    <row r="402" spans="1:2" x14ac:dyDescent="0.25">
      <c r="A402" s="13" t="s">
        <v>475</v>
      </c>
      <c r="B402" s="13" t="s">
        <v>1048</v>
      </c>
    </row>
    <row r="403" spans="1:2" x14ac:dyDescent="0.25">
      <c r="A403" s="3" t="s">
        <v>329</v>
      </c>
      <c r="B403" s="3" t="s">
        <v>1048</v>
      </c>
    </row>
    <row r="404" spans="1:2" x14ac:dyDescent="0.25">
      <c r="A404" s="3" t="s">
        <v>453</v>
      </c>
      <c r="B404" s="3" t="s">
        <v>1048</v>
      </c>
    </row>
    <row r="405" spans="1:2" x14ac:dyDescent="0.25">
      <c r="A405" s="3" t="s">
        <v>461</v>
      </c>
      <c r="B405" s="3" t="s">
        <v>1048</v>
      </c>
    </row>
    <row r="406" spans="1:2" x14ac:dyDescent="0.25">
      <c r="A406" s="3" t="s">
        <v>276</v>
      </c>
      <c r="B406" s="3" t="s">
        <v>1048</v>
      </c>
    </row>
    <row r="407" spans="1:2" x14ac:dyDescent="0.25">
      <c r="A407" s="3" t="s">
        <v>285</v>
      </c>
      <c r="B407" s="3" t="s">
        <v>1048</v>
      </c>
    </row>
    <row r="408" spans="1:2" x14ac:dyDescent="0.25">
      <c r="A408" s="3" t="s">
        <v>692</v>
      </c>
      <c r="B408" s="3" t="s">
        <v>1048</v>
      </c>
    </row>
    <row r="409" spans="1:2" x14ac:dyDescent="0.25">
      <c r="A409" s="3" t="s">
        <v>698</v>
      </c>
      <c r="B409" s="3" t="s">
        <v>1048</v>
      </c>
    </row>
    <row r="410" spans="1:2" x14ac:dyDescent="0.25">
      <c r="A410" s="3" t="s">
        <v>1044</v>
      </c>
      <c r="B410" s="3" t="s">
        <v>1048</v>
      </c>
    </row>
    <row r="411" spans="1:2" x14ac:dyDescent="0.25">
      <c r="A411" s="3" t="s">
        <v>335</v>
      </c>
      <c r="B411" s="3" t="s">
        <v>1048</v>
      </c>
    </row>
    <row r="412" spans="1:2" x14ac:dyDescent="0.25">
      <c r="A412" s="3" t="s">
        <v>341</v>
      </c>
      <c r="B412" s="3" t="s">
        <v>1048</v>
      </c>
    </row>
    <row r="413" spans="1:2" x14ac:dyDescent="0.25">
      <c r="A413" s="3" t="s">
        <v>347</v>
      </c>
      <c r="B413" s="3" t="s">
        <v>1048</v>
      </c>
    </row>
    <row r="414" spans="1:2" x14ac:dyDescent="0.25">
      <c r="A414" s="3" t="s">
        <v>353</v>
      </c>
      <c r="B414" s="3" t="s">
        <v>1048</v>
      </c>
    </row>
    <row r="415" spans="1:2" x14ac:dyDescent="0.25">
      <c r="A415" s="3" t="s">
        <v>359</v>
      </c>
      <c r="B415" s="3" t="s">
        <v>1048</v>
      </c>
    </row>
    <row r="416" spans="1:2" x14ac:dyDescent="0.25">
      <c r="A416" s="3" t="s">
        <v>365</v>
      </c>
      <c r="B416" s="3" t="s">
        <v>1048</v>
      </c>
    </row>
    <row r="417" spans="1:2" x14ac:dyDescent="0.25">
      <c r="A417" s="3" t="s">
        <v>371</v>
      </c>
      <c r="B417" s="3" t="s">
        <v>1048</v>
      </c>
    </row>
    <row r="418" spans="1:2" x14ac:dyDescent="0.25">
      <c r="A418" s="3" t="s">
        <v>437</v>
      </c>
      <c r="B418" s="3" t="s">
        <v>1048</v>
      </c>
    </row>
    <row r="419" spans="1:2" x14ac:dyDescent="0.25">
      <c r="A419" s="3" t="s">
        <v>445</v>
      </c>
      <c r="B419" s="3" t="s">
        <v>1048</v>
      </c>
    </row>
    <row r="420" spans="1:2" x14ac:dyDescent="0.25">
      <c r="A420" s="13" t="s">
        <v>646</v>
      </c>
      <c r="B420" s="13" t="s">
        <v>1047</v>
      </c>
    </row>
    <row r="421" spans="1:2" x14ac:dyDescent="0.25">
      <c r="A421" s="13" t="s">
        <v>664</v>
      </c>
      <c r="B421" s="13" t="s">
        <v>1047</v>
      </c>
    </row>
    <row r="422" spans="1:2" x14ac:dyDescent="0.25">
      <c r="A422" s="13" t="s">
        <v>578</v>
      </c>
      <c r="B422" s="13" t="s">
        <v>1046</v>
      </c>
    </row>
    <row r="423" spans="1:2" x14ac:dyDescent="0.25">
      <c r="A423" s="13" t="s">
        <v>537</v>
      </c>
      <c r="B423" s="13" t="s">
        <v>1046</v>
      </c>
    </row>
    <row r="424" spans="1:2" x14ac:dyDescent="0.25">
      <c r="A424" s="13" t="s">
        <v>571</v>
      </c>
      <c r="B424" s="13" t="s">
        <v>1048</v>
      </c>
    </row>
    <row r="425" spans="1:2" x14ac:dyDescent="0.25">
      <c r="A425" s="13" t="s">
        <v>562</v>
      </c>
      <c r="B425" s="13" t="s">
        <v>1048</v>
      </c>
    </row>
    <row r="426" spans="1:2" x14ac:dyDescent="0.25">
      <c r="A426" s="13" t="s">
        <v>556</v>
      </c>
      <c r="B426" s="13" t="s">
        <v>1048</v>
      </c>
    </row>
    <row r="427" spans="1:2" x14ac:dyDescent="0.25">
      <c r="A427" s="13" t="s">
        <v>550</v>
      </c>
      <c r="B427" s="13" t="s">
        <v>1048</v>
      </c>
    </row>
    <row r="428" spans="1:2" x14ac:dyDescent="0.25">
      <c r="A428" s="13" t="s">
        <v>183</v>
      </c>
      <c r="B428" s="13" t="s">
        <v>1046</v>
      </c>
    </row>
    <row r="429" spans="1:2" x14ac:dyDescent="0.25">
      <c r="A429" s="13" t="s">
        <v>127</v>
      </c>
      <c r="B429" s="13" t="s">
        <v>1046</v>
      </c>
    </row>
    <row r="430" spans="1:2" x14ac:dyDescent="0.25">
      <c r="A430" s="13" t="s">
        <v>173</v>
      </c>
      <c r="B430" s="13" t="s">
        <v>1048</v>
      </c>
    </row>
    <row r="431" spans="1:2" x14ac:dyDescent="0.25">
      <c r="A431" s="13" t="s">
        <v>163</v>
      </c>
      <c r="B431" s="13" t="s">
        <v>1048</v>
      </c>
    </row>
    <row r="432" spans="1:2" x14ac:dyDescent="0.25">
      <c r="A432" s="13" t="s">
        <v>154</v>
      </c>
      <c r="B432" s="13" t="s">
        <v>1048</v>
      </c>
    </row>
    <row r="433" spans="1:2" x14ac:dyDescent="0.25">
      <c r="A433" s="13" t="s">
        <v>145</v>
      </c>
      <c r="B433" s="13" t="s">
        <v>1048</v>
      </c>
    </row>
    <row r="434" spans="1:2" x14ac:dyDescent="0.25">
      <c r="A434" s="13" t="s">
        <v>617</v>
      </c>
      <c r="B434" s="13" t="s">
        <v>1048</v>
      </c>
    </row>
    <row r="435" spans="1:2" x14ac:dyDescent="0.25">
      <c r="A435" s="13" t="s">
        <v>570</v>
      </c>
      <c r="B435" s="13" t="s">
        <v>1048</v>
      </c>
    </row>
    <row r="436" spans="1:2" x14ac:dyDescent="0.25">
      <c r="A436" s="13" t="s">
        <v>561</v>
      </c>
      <c r="B436" s="13" t="s">
        <v>1048</v>
      </c>
    </row>
    <row r="437" spans="1:2" x14ac:dyDescent="0.25">
      <c r="A437" s="13" t="s">
        <v>536</v>
      </c>
      <c r="B437" s="13" t="s">
        <v>1048</v>
      </c>
    </row>
    <row r="438" spans="1:2" x14ac:dyDescent="0.25">
      <c r="A438" s="13" t="s">
        <v>513</v>
      </c>
      <c r="B438" s="13" t="s">
        <v>1048</v>
      </c>
    </row>
    <row r="439" spans="1:2" x14ac:dyDescent="0.25">
      <c r="A439" s="13" t="s">
        <v>174</v>
      </c>
      <c r="B439" s="13" t="s">
        <v>1048</v>
      </c>
    </row>
    <row r="440" spans="1:2" x14ac:dyDescent="0.25">
      <c r="A440" s="13" t="s">
        <v>164</v>
      </c>
      <c r="B440" s="13" t="s">
        <v>1048</v>
      </c>
    </row>
    <row r="441" spans="1:2" x14ac:dyDescent="0.25">
      <c r="A441" s="13" t="s">
        <v>128</v>
      </c>
      <c r="B441" s="13" t="s">
        <v>1048</v>
      </c>
    </row>
    <row r="442" spans="1:2" x14ac:dyDescent="0.25">
      <c r="A442" s="13" t="s">
        <v>661</v>
      </c>
      <c r="B442" s="13" t="s">
        <v>1046</v>
      </c>
    </row>
    <row r="443" spans="1:2" x14ac:dyDescent="0.25">
      <c r="A443" s="13" t="s">
        <v>670</v>
      </c>
      <c r="B443" s="13" t="s">
        <v>1046</v>
      </c>
    </row>
    <row r="444" spans="1:2" x14ac:dyDescent="0.25">
      <c r="A444" s="13" t="s">
        <v>643</v>
      </c>
      <c r="B444" s="13" t="s">
        <v>1046</v>
      </c>
    </row>
    <row r="445" spans="1:2" x14ac:dyDescent="0.25">
      <c r="A445" s="13" t="s">
        <v>652</v>
      </c>
      <c r="B445" s="13" t="s">
        <v>1046</v>
      </c>
    </row>
    <row r="446" spans="1:2" x14ac:dyDescent="0.25">
      <c r="A446" s="13" t="s">
        <v>634</v>
      </c>
      <c r="B446" s="13" t="s">
        <v>1046</v>
      </c>
    </row>
    <row r="447" spans="1:2" x14ac:dyDescent="0.25">
      <c r="A447" s="13" t="s">
        <v>619</v>
      </c>
      <c r="B447" s="13" t="s">
        <v>1046</v>
      </c>
    </row>
    <row r="448" spans="1:2" x14ac:dyDescent="0.25">
      <c r="A448" s="13" t="s">
        <v>676</v>
      </c>
      <c r="B448" s="13" t="s">
        <v>1046</v>
      </c>
    </row>
    <row r="449" spans="1:2" x14ac:dyDescent="0.25">
      <c r="A449" s="13" t="s">
        <v>521</v>
      </c>
      <c r="B449" s="13" t="s">
        <v>1046</v>
      </c>
    </row>
    <row r="450" spans="1:2" x14ac:dyDescent="0.25">
      <c r="A450" s="13" t="s">
        <v>529</v>
      </c>
      <c r="B450" s="13" t="s">
        <v>1046</v>
      </c>
    </row>
    <row r="451" spans="1:2" x14ac:dyDescent="0.25">
      <c r="A451" s="13" t="s">
        <v>514</v>
      </c>
      <c r="B451" s="13" t="s">
        <v>1046</v>
      </c>
    </row>
    <row r="452" spans="1:2" x14ac:dyDescent="0.25">
      <c r="A452" s="13" t="s">
        <v>1037</v>
      </c>
      <c r="B452" s="13" t="s">
        <v>1048</v>
      </c>
    </row>
    <row r="453" spans="1:2" x14ac:dyDescent="0.25">
      <c r="A453" s="13" t="s">
        <v>308</v>
      </c>
      <c r="B453" s="13" t="s">
        <v>1048</v>
      </c>
    </row>
    <row r="454" spans="1:2" x14ac:dyDescent="0.25">
      <c r="A454" s="13" t="s">
        <v>323</v>
      </c>
      <c r="B454" s="13" t="s">
        <v>1048</v>
      </c>
    </row>
    <row r="455" spans="1:2" x14ac:dyDescent="0.25">
      <c r="A455" s="13" t="s">
        <v>318</v>
      </c>
      <c r="B455" s="13" t="s">
        <v>1048</v>
      </c>
    </row>
    <row r="456" spans="1:2" x14ac:dyDescent="0.25">
      <c r="A456" s="13" t="s">
        <v>313</v>
      </c>
      <c r="B456" s="13" t="s">
        <v>1048</v>
      </c>
    </row>
    <row r="457" spans="1:2" x14ac:dyDescent="0.25">
      <c r="A457" s="12" t="s">
        <v>680</v>
      </c>
      <c r="B457" s="12" t="s">
        <v>1046</v>
      </c>
    </row>
    <row r="458" spans="1:2" x14ac:dyDescent="0.25">
      <c r="A458" s="12" t="s">
        <v>685</v>
      </c>
      <c r="B458" s="12" t="s">
        <v>1047</v>
      </c>
    </row>
    <row r="459" spans="1:2" x14ac:dyDescent="0.25">
      <c r="A459" s="12" t="s">
        <v>697</v>
      </c>
      <c r="B459" s="12" t="s">
        <v>1047</v>
      </c>
    </row>
    <row r="460" spans="1:2" x14ac:dyDescent="0.25">
      <c r="A460" s="13" t="s">
        <v>703</v>
      </c>
      <c r="B460" s="13" t="s">
        <v>1046</v>
      </c>
    </row>
    <row r="461" spans="1:2" x14ac:dyDescent="0.25">
      <c r="A461" s="13" t="s">
        <v>467</v>
      </c>
      <c r="B461" s="13" t="s">
        <v>1046</v>
      </c>
    </row>
    <row r="462" spans="1:2" x14ac:dyDescent="0.25">
      <c r="A462" s="13" t="s">
        <v>482</v>
      </c>
      <c r="B462" s="13" t="s">
        <v>1047</v>
      </c>
    </row>
    <row r="463" spans="1:2" x14ac:dyDescent="0.25">
      <c r="A463" s="13" t="s">
        <v>708</v>
      </c>
      <c r="B463" s="13" t="s">
        <v>1047</v>
      </c>
    </row>
    <row r="464" spans="1:2" x14ac:dyDescent="0.25">
      <c r="A464" s="13" t="s">
        <v>718</v>
      </c>
      <c r="B464" s="13" t="s">
        <v>1047</v>
      </c>
    </row>
    <row r="465" spans="1:2" x14ac:dyDescent="0.25">
      <c r="A465" s="13" t="s">
        <v>380</v>
      </c>
      <c r="B465" s="13" t="s">
        <v>1046</v>
      </c>
    </row>
    <row r="466" spans="1:2" x14ac:dyDescent="0.25">
      <c r="A466" s="13" t="s">
        <v>388</v>
      </c>
      <c r="B466" s="13" t="s">
        <v>1047</v>
      </c>
    </row>
    <row r="467" spans="1:2" x14ac:dyDescent="0.25">
      <c r="A467" s="13" t="s">
        <v>505</v>
      </c>
      <c r="B467" s="13" t="s">
        <v>1047</v>
      </c>
    </row>
    <row r="468" spans="1:2" x14ac:dyDescent="0.25">
      <c r="A468" s="13" t="s">
        <v>395</v>
      </c>
      <c r="B468" s="13" t="s">
        <v>1046</v>
      </c>
    </row>
    <row r="469" spans="1:2" x14ac:dyDescent="0.25">
      <c r="A469" s="13" t="s">
        <v>404</v>
      </c>
      <c r="B469" s="13" t="s">
        <v>1047</v>
      </c>
    </row>
    <row r="470" spans="1:2" x14ac:dyDescent="0.25">
      <c r="A470" s="13" t="s">
        <v>489</v>
      </c>
      <c r="B470" s="13" t="s">
        <v>1047</v>
      </c>
    </row>
    <row r="471" spans="1:2" x14ac:dyDescent="0.25">
      <c r="A471" s="13" t="s">
        <v>410</v>
      </c>
      <c r="B471" s="13" t="s">
        <v>1046</v>
      </c>
    </row>
    <row r="472" spans="1:2" x14ac:dyDescent="0.25">
      <c r="A472" s="13" t="s">
        <v>417</v>
      </c>
      <c r="B472" s="13" t="s">
        <v>1047</v>
      </c>
    </row>
    <row r="473" spans="1:2" x14ac:dyDescent="0.25">
      <c r="A473" s="13" t="s">
        <v>254</v>
      </c>
      <c r="B473" s="13" t="s">
        <v>1047</v>
      </c>
    </row>
    <row r="474" spans="1:2" x14ac:dyDescent="0.25">
      <c r="A474" s="13" t="s">
        <v>423</v>
      </c>
      <c r="B474" s="13" t="s">
        <v>1046</v>
      </c>
    </row>
    <row r="475" spans="1:2" x14ac:dyDescent="0.25">
      <c r="A475" s="13" t="s">
        <v>430</v>
      </c>
      <c r="B475" s="13" t="s">
        <v>1047</v>
      </c>
    </row>
    <row r="476" spans="1:2" x14ac:dyDescent="0.25">
      <c r="A476" s="13" t="s">
        <v>378</v>
      </c>
      <c r="B476" s="13" t="s">
        <v>1047</v>
      </c>
    </row>
    <row r="477" spans="1:2" x14ac:dyDescent="0.25">
      <c r="A477" s="12" t="s">
        <v>1036</v>
      </c>
      <c r="B477" s="24" t="s">
        <v>1046</v>
      </c>
    </row>
    <row r="478" spans="1:2" x14ac:dyDescent="0.25">
      <c r="A478" s="13" t="s">
        <v>769</v>
      </c>
      <c r="B478" s="13" t="s">
        <v>1046</v>
      </c>
    </row>
    <row r="479" spans="1:2" x14ac:dyDescent="0.25">
      <c r="A479" s="13" t="s">
        <v>774</v>
      </c>
      <c r="B479" s="13" t="s">
        <v>1046</v>
      </c>
    </row>
    <row r="480" spans="1:2" x14ac:dyDescent="0.25">
      <c r="A480" s="13" t="s">
        <v>618</v>
      </c>
      <c r="B480" s="13" t="s">
        <v>1046</v>
      </c>
    </row>
    <row r="481" spans="1:2" x14ac:dyDescent="0.25">
      <c r="A481" s="16" t="s">
        <v>238</v>
      </c>
      <c r="B481" s="25" t="s">
        <v>1046</v>
      </c>
    </row>
    <row r="482" spans="1:2" x14ac:dyDescent="0.25">
      <c r="A482" s="17" t="s">
        <v>555</v>
      </c>
      <c r="B482" s="25" t="s">
        <v>1046</v>
      </c>
    </row>
    <row r="483" spans="1:2" x14ac:dyDescent="0.25">
      <c r="A483" s="17" t="s">
        <v>506</v>
      </c>
      <c r="B483" s="25" t="s">
        <v>1046</v>
      </c>
    </row>
    <row r="484" spans="1:2" x14ac:dyDescent="0.25">
      <c r="A484" s="16" t="s">
        <v>663</v>
      </c>
      <c r="B484" s="25" t="s">
        <v>1046</v>
      </c>
    </row>
    <row r="485" spans="1:2" x14ac:dyDescent="0.25">
      <c r="A485" s="16" t="s">
        <v>654</v>
      </c>
      <c r="B485" s="25" t="s">
        <v>1046</v>
      </c>
    </row>
    <row r="486" spans="1:2" x14ac:dyDescent="0.25">
      <c r="A486" s="16" t="s">
        <v>131</v>
      </c>
      <c r="B486" s="25" t="s">
        <v>1046</v>
      </c>
    </row>
    <row r="487" spans="1:2" x14ac:dyDescent="0.25">
      <c r="A487" s="16" t="s">
        <v>76</v>
      </c>
      <c r="B487" s="25" t="s">
        <v>1046</v>
      </c>
    </row>
    <row r="488" spans="1:2" x14ac:dyDescent="0.25">
      <c r="A488" s="17" t="s">
        <v>565</v>
      </c>
      <c r="B488" s="25" t="s">
        <v>1046</v>
      </c>
    </row>
    <row r="489" spans="1:2" x14ac:dyDescent="0.25">
      <c r="A489" s="17" t="s">
        <v>573</v>
      </c>
      <c r="B489" s="25" t="s">
        <v>1046</v>
      </c>
    </row>
    <row r="490" spans="1:2" x14ac:dyDescent="0.25">
      <c r="A490" s="17" t="s">
        <v>167</v>
      </c>
      <c r="B490" s="25" t="s">
        <v>1046</v>
      </c>
    </row>
    <row r="491" spans="1:2" x14ac:dyDescent="0.25">
      <c r="A491" s="17" t="s">
        <v>177</v>
      </c>
      <c r="B491" s="25" t="s">
        <v>1046</v>
      </c>
    </row>
    <row r="492" spans="1:2" x14ac:dyDescent="0.25">
      <c r="A492" s="17" t="s">
        <v>92</v>
      </c>
      <c r="B492" s="25" t="s">
        <v>1046</v>
      </c>
    </row>
    <row r="493" spans="1:2" x14ac:dyDescent="0.25">
      <c r="A493" s="17" t="s">
        <v>101</v>
      </c>
      <c r="B493" s="25" t="s">
        <v>1046</v>
      </c>
    </row>
    <row r="494" spans="1:2" x14ac:dyDescent="0.25">
      <c r="A494" s="17" t="s">
        <v>512</v>
      </c>
      <c r="B494" s="25" t="s">
        <v>1046</v>
      </c>
    </row>
    <row r="495" spans="1:2" x14ac:dyDescent="0.25">
      <c r="A495" s="17" t="s">
        <v>519</v>
      </c>
      <c r="B495" s="25" t="s">
        <v>1046</v>
      </c>
    </row>
    <row r="496" spans="1:2" x14ac:dyDescent="0.25">
      <c r="A496" s="17" t="s">
        <v>583</v>
      </c>
      <c r="B496" s="25" t="s">
        <v>1046</v>
      </c>
    </row>
    <row r="497" spans="1:2" x14ac:dyDescent="0.25">
      <c r="A497" s="17" t="s">
        <v>609</v>
      </c>
      <c r="B497" s="25" t="s">
        <v>1046</v>
      </c>
    </row>
    <row r="498" spans="1:2" x14ac:dyDescent="0.25">
      <c r="A498" s="17" t="s">
        <v>601</v>
      </c>
      <c r="B498" s="25" t="s">
        <v>1046</v>
      </c>
    </row>
    <row r="499" spans="1:2" x14ac:dyDescent="0.25">
      <c r="A499" s="17" t="s">
        <v>595</v>
      </c>
      <c r="B499" s="25" t="s">
        <v>1046</v>
      </c>
    </row>
    <row r="500" spans="1:2" x14ac:dyDescent="0.25">
      <c r="A500" s="17" t="s">
        <v>589</v>
      </c>
      <c r="B500" s="25" t="s">
        <v>1046</v>
      </c>
    </row>
    <row r="501" spans="1:2" x14ac:dyDescent="0.25">
      <c r="A501" s="17" t="s">
        <v>543</v>
      </c>
      <c r="B501" s="25" t="s">
        <v>1046</v>
      </c>
    </row>
    <row r="502" spans="1:2" x14ac:dyDescent="0.25">
      <c r="A502" s="17" t="s">
        <v>527</v>
      </c>
      <c r="B502" s="25" t="s">
        <v>1046</v>
      </c>
    </row>
    <row r="503" spans="1:2" x14ac:dyDescent="0.25">
      <c r="A503" s="17" t="s">
        <v>577</v>
      </c>
      <c r="B503" s="25" t="s">
        <v>1046</v>
      </c>
    </row>
    <row r="504" spans="1:2" x14ac:dyDescent="0.25">
      <c r="A504" s="17" t="s">
        <v>259</v>
      </c>
      <c r="B504" s="25" t="s">
        <v>1046</v>
      </c>
    </row>
    <row r="505" spans="1:2" x14ac:dyDescent="0.25">
      <c r="A505" s="17" t="s">
        <v>239</v>
      </c>
      <c r="B505" s="25" t="s">
        <v>1046</v>
      </c>
    </row>
    <row r="506" spans="1:2" x14ac:dyDescent="0.25">
      <c r="A506" s="17" t="s">
        <v>191</v>
      </c>
      <c r="B506" s="25" t="s">
        <v>1046</v>
      </c>
    </row>
    <row r="507" spans="1:2" x14ac:dyDescent="0.25">
      <c r="A507" s="17" t="s">
        <v>228</v>
      </c>
      <c r="B507" s="25" t="s">
        <v>1046</v>
      </c>
    </row>
    <row r="508" spans="1:2" x14ac:dyDescent="0.25">
      <c r="A508" s="17" t="s">
        <v>218</v>
      </c>
      <c r="B508" s="25" t="s">
        <v>1046</v>
      </c>
    </row>
    <row r="509" spans="1:2" x14ac:dyDescent="0.25">
      <c r="A509" s="17" t="s">
        <v>209</v>
      </c>
      <c r="B509" s="25" t="s">
        <v>1046</v>
      </c>
    </row>
    <row r="510" spans="1:2" x14ac:dyDescent="0.25">
      <c r="A510" s="17" t="s">
        <v>200</v>
      </c>
      <c r="B510" s="25" t="s">
        <v>1046</v>
      </c>
    </row>
    <row r="511" spans="1:2" x14ac:dyDescent="0.25">
      <c r="A511" s="17" t="s">
        <v>136</v>
      </c>
      <c r="B511" s="25" t="s">
        <v>1046</v>
      </c>
    </row>
    <row r="512" spans="1:2" x14ac:dyDescent="0.25">
      <c r="A512" s="17" t="s">
        <v>249</v>
      </c>
      <c r="B512" s="25" t="s">
        <v>1046</v>
      </c>
    </row>
    <row r="513" spans="1:2" x14ac:dyDescent="0.25">
      <c r="A513" s="17" t="s">
        <v>182</v>
      </c>
      <c r="B513" s="25" t="s">
        <v>1046</v>
      </c>
    </row>
    <row r="514" spans="1:2" x14ac:dyDescent="0.25">
      <c r="A514" s="16" t="s">
        <v>299</v>
      </c>
      <c r="B514" s="25" t="s">
        <v>1046</v>
      </c>
    </row>
    <row r="515" spans="1:2" x14ac:dyDescent="0.25">
      <c r="A515" s="18" t="s">
        <v>1035</v>
      </c>
      <c r="B515" s="25" t="s">
        <v>1046</v>
      </c>
    </row>
    <row r="516" spans="1:2" x14ac:dyDescent="0.25">
      <c r="A516" s="19" t="s">
        <v>625</v>
      </c>
      <c r="B516" s="25" t="s">
        <v>1046</v>
      </c>
    </row>
    <row r="517" spans="1:2" x14ac:dyDescent="0.25">
      <c r="A517" s="19" t="s">
        <v>630</v>
      </c>
      <c r="B517" s="25" t="s">
        <v>1046</v>
      </c>
    </row>
    <row r="518" spans="1:2" x14ac:dyDescent="0.25">
      <c r="A518" s="19" t="s">
        <v>242</v>
      </c>
      <c r="B518" s="25" t="s">
        <v>1046</v>
      </c>
    </row>
    <row r="519" spans="1:2" x14ac:dyDescent="0.25">
      <c r="A519" s="19" t="s">
        <v>653</v>
      </c>
      <c r="B519" s="25" t="s">
        <v>1046</v>
      </c>
    </row>
    <row r="520" spans="1:2" x14ac:dyDescent="0.25">
      <c r="A520" s="19" t="s">
        <v>252</v>
      </c>
      <c r="B520" s="25" t="s">
        <v>1046</v>
      </c>
    </row>
    <row r="521" spans="1:2" x14ac:dyDescent="0.25">
      <c r="A521" s="19" t="s">
        <v>662</v>
      </c>
      <c r="B521" s="25" t="s">
        <v>1046</v>
      </c>
    </row>
    <row r="522" spans="1:2" x14ac:dyDescent="0.25">
      <c r="A522" s="19" t="s">
        <v>787</v>
      </c>
      <c r="B522" s="25" t="s">
        <v>1046</v>
      </c>
    </row>
    <row r="523" spans="1:2" x14ac:dyDescent="0.25">
      <c r="A523" s="19" t="s">
        <v>804</v>
      </c>
      <c r="B523" s="25" t="s">
        <v>1046</v>
      </c>
    </row>
    <row r="524" spans="1:2" x14ac:dyDescent="0.25">
      <c r="A524" s="20" t="s">
        <v>704</v>
      </c>
      <c r="B524" s="25" t="s">
        <v>1046</v>
      </c>
    </row>
    <row r="525" spans="1:2" x14ac:dyDescent="0.25">
      <c r="A525" s="20" t="s">
        <v>709</v>
      </c>
      <c r="B525" s="25" t="s">
        <v>1046</v>
      </c>
    </row>
    <row r="526" spans="1:2" x14ac:dyDescent="0.25">
      <c r="A526" s="20" t="s">
        <v>656</v>
      </c>
      <c r="B526" s="25" t="s">
        <v>1046</v>
      </c>
    </row>
    <row r="527" spans="1:2" x14ac:dyDescent="0.25">
      <c r="A527" s="21" t="s">
        <v>665</v>
      </c>
      <c r="B527" s="25" t="s">
        <v>1046</v>
      </c>
    </row>
    <row r="528" spans="1:2" x14ac:dyDescent="0.25">
      <c r="A528" s="20" t="s">
        <v>435</v>
      </c>
      <c r="B528" s="25" t="s">
        <v>1046</v>
      </c>
    </row>
    <row r="529" spans="1:2" x14ac:dyDescent="0.25">
      <c r="A529" s="21" t="s">
        <v>443</v>
      </c>
      <c r="B529" s="25" t="s">
        <v>1046</v>
      </c>
    </row>
    <row r="530" spans="1:2" x14ac:dyDescent="0.25">
      <c r="A530" s="20" t="s">
        <v>451</v>
      </c>
      <c r="B530" s="25" t="s">
        <v>1046</v>
      </c>
    </row>
    <row r="531" spans="1:2" x14ac:dyDescent="0.25">
      <c r="A531" s="21" t="s">
        <v>459</v>
      </c>
      <c r="B531" s="25" t="s">
        <v>1046</v>
      </c>
    </row>
    <row r="532" spans="1:2" x14ac:dyDescent="0.25">
      <c r="A532" s="20" t="s">
        <v>274</v>
      </c>
      <c r="B532" s="25" t="s">
        <v>1046</v>
      </c>
    </row>
    <row r="533" spans="1:2" x14ac:dyDescent="0.25">
      <c r="A533" s="21" t="s">
        <v>283</v>
      </c>
      <c r="B533" s="25" t="s">
        <v>1046</v>
      </c>
    </row>
    <row r="534" spans="1:2" x14ac:dyDescent="0.25">
      <c r="A534" s="20" t="s">
        <v>647</v>
      </c>
      <c r="B534" s="25" t="s">
        <v>1046</v>
      </c>
    </row>
    <row r="535" spans="1:2" x14ac:dyDescent="0.25">
      <c r="A535" s="17" t="s">
        <v>422</v>
      </c>
      <c r="B535" s="25" t="s">
        <v>1046</v>
      </c>
    </row>
    <row r="536" spans="1:2" x14ac:dyDescent="0.25">
      <c r="A536" s="17" t="s">
        <v>212</v>
      </c>
      <c r="B536" s="25" t="s">
        <v>1046</v>
      </c>
    </row>
    <row r="537" spans="1:2" x14ac:dyDescent="0.25">
      <c r="A537" s="17" t="s">
        <v>61</v>
      </c>
      <c r="B537" s="25" t="s">
        <v>1046</v>
      </c>
    </row>
    <row r="538" spans="1:2" x14ac:dyDescent="0.25">
      <c r="A538" s="17" t="s">
        <v>130</v>
      </c>
      <c r="B538" s="25" t="s">
        <v>1046</v>
      </c>
    </row>
    <row r="539" spans="1:2" x14ac:dyDescent="0.25">
      <c r="A539" s="17" t="s">
        <v>69</v>
      </c>
      <c r="B539" s="25" t="s">
        <v>1046</v>
      </c>
    </row>
    <row r="540" spans="1:2" x14ac:dyDescent="0.25">
      <c r="A540" s="17" t="s">
        <v>292</v>
      </c>
      <c r="B540" s="25" t="s">
        <v>1046</v>
      </c>
    </row>
    <row r="541" spans="1:2" x14ac:dyDescent="0.25">
      <c r="A541" s="17" t="s">
        <v>292</v>
      </c>
      <c r="B541" s="25" t="s">
        <v>1046</v>
      </c>
    </row>
    <row r="542" spans="1:2" x14ac:dyDescent="0.25">
      <c r="A542" s="17" t="s">
        <v>403</v>
      </c>
      <c r="B542" s="25" t="s">
        <v>1046</v>
      </c>
    </row>
    <row r="543" spans="1:2" x14ac:dyDescent="0.25">
      <c r="A543" s="17" t="s">
        <v>394</v>
      </c>
      <c r="B543" s="25" t="s">
        <v>1046</v>
      </c>
    </row>
    <row r="544" spans="1:2" x14ac:dyDescent="0.25">
      <c r="A544" s="17" t="s">
        <v>387</v>
      </c>
      <c r="B544" s="25" t="s">
        <v>1046</v>
      </c>
    </row>
    <row r="545" spans="1:2" x14ac:dyDescent="0.25">
      <c r="A545" s="17" t="s">
        <v>379</v>
      </c>
      <c r="B545" s="25" t="s">
        <v>1046</v>
      </c>
    </row>
    <row r="546" spans="1:2" x14ac:dyDescent="0.25">
      <c r="A546" s="17" t="s">
        <v>429</v>
      </c>
      <c r="B546" s="25" t="s">
        <v>1046</v>
      </c>
    </row>
    <row r="547" spans="1:2" x14ac:dyDescent="0.25">
      <c r="A547" s="17" t="s">
        <v>416</v>
      </c>
      <c r="B547" s="25" t="s">
        <v>1046</v>
      </c>
    </row>
    <row r="548" spans="1:2" x14ac:dyDescent="0.25">
      <c r="A548" s="17" t="s">
        <v>409</v>
      </c>
      <c r="B548" s="25" t="s">
        <v>1046</v>
      </c>
    </row>
    <row r="549" spans="1:2" x14ac:dyDescent="0.25">
      <c r="A549" s="17" t="s">
        <v>243</v>
      </c>
      <c r="B549" s="25" t="s">
        <v>1046</v>
      </c>
    </row>
    <row r="550" spans="1:2" x14ac:dyDescent="0.25">
      <c r="A550" s="17" t="s">
        <v>301</v>
      </c>
      <c r="B550" s="25" t="s">
        <v>1046</v>
      </c>
    </row>
    <row r="551" spans="1:2" x14ac:dyDescent="0.25">
      <c r="A551" s="17" t="s">
        <v>301</v>
      </c>
      <c r="B551" s="25" t="s">
        <v>1046</v>
      </c>
    </row>
    <row r="552" spans="1:2" x14ac:dyDescent="0.25">
      <c r="A552" s="17" t="s">
        <v>203</v>
      </c>
      <c r="B552" s="25" t="s">
        <v>1046</v>
      </c>
    </row>
    <row r="553" spans="1:2" x14ac:dyDescent="0.25">
      <c r="A553" s="17" t="s">
        <v>194</v>
      </c>
      <c r="B553" s="25" t="s">
        <v>1046</v>
      </c>
    </row>
    <row r="554" spans="1:2" x14ac:dyDescent="0.25">
      <c r="A554" s="17" t="s">
        <v>185</v>
      </c>
      <c r="B554" s="25" t="s">
        <v>1046</v>
      </c>
    </row>
    <row r="555" spans="1:2" x14ac:dyDescent="0.25">
      <c r="A555" s="17" t="s">
        <v>176</v>
      </c>
      <c r="B555" s="25" t="s">
        <v>1046</v>
      </c>
    </row>
    <row r="556" spans="1:2" x14ac:dyDescent="0.25">
      <c r="A556" s="17" t="s">
        <v>222</v>
      </c>
      <c r="B556" s="25" t="s">
        <v>1046</v>
      </c>
    </row>
    <row r="557" spans="1:2" x14ac:dyDescent="0.25">
      <c r="A557" s="17" t="s">
        <v>232</v>
      </c>
      <c r="B557" s="25" t="s">
        <v>1046</v>
      </c>
    </row>
    <row r="558" spans="1:2" x14ac:dyDescent="0.25">
      <c r="A558" s="17" t="s">
        <v>262</v>
      </c>
      <c r="B558" s="25" t="s">
        <v>1046</v>
      </c>
    </row>
    <row r="559" spans="1:2" x14ac:dyDescent="0.25">
      <c r="A559" s="21" t="s">
        <v>730</v>
      </c>
      <c r="B559" s="25" t="s">
        <v>1046</v>
      </c>
    </row>
    <row r="560" spans="1:2" x14ac:dyDescent="0.25">
      <c r="A560" s="21" t="s">
        <v>735</v>
      </c>
      <c r="B560" s="25" t="s">
        <v>1046</v>
      </c>
    </row>
    <row r="561" spans="1:2" x14ac:dyDescent="0.25">
      <c r="A561" s="21" t="s">
        <v>484</v>
      </c>
      <c r="B561" s="25" t="s">
        <v>1046</v>
      </c>
    </row>
    <row r="562" spans="1:2" x14ac:dyDescent="0.25">
      <c r="A562" s="21" t="s">
        <v>492</v>
      </c>
      <c r="B562" s="25" t="s">
        <v>1046</v>
      </c>
    </row>
    <row r="563" spans="1:2" x14ac:dyDescent="0.25">
      <c r="A563" s="21" t="s">
        <v>500</v>
      </c>
      <c r="B563" s="25" t="s">
        <v>1046</v>
      </c>
    </row>
    <row r="564" spans="1:2" x14ac:dyDescent="0.25">
      <c r="A564" s="21" t="s">
        <v>508</v>
      </c>
      <c r="B564" s="25" t="s">
        <v>1046</v>
      </c>
    </row>
    <row r="565" spans="1:2" x14ac:dyDescent="0.25">
      <c r="A565" s="21" t="s">
        <v>112</v>
      </c>
      <c r="B565" s="25" t="s">
        <v>1046</v>
      </c>
    </row>
    <row r="566" spans="1:2" x14ac:dyDescent="0.25">
      <c r="A566" s="21" t="s">
        <v>121</v>
      </c>
      <c r="B566" s="25" t="s">
        <v>1046</v>
      </c>
    </row>
    <row r="567" spans="1:2" x14ac:dyDescent="0.25">
      <c r="A567" s="21" t="s">
        <v>719</v>
      </c>
      <c r="B567" s="25" t="s">
        <v>1046</v>
      </c>
    </row>
    <row r="568" spans="1:2" x14ac:dyDescent="0.25">
      <c r="A568" s="21" t="s">
        <v>719</v>
      </c>
      <c r="B568" s="25" t="s">
        <v>1046</v>
      </c>
    </row>
    <row r="569" spans="1:2" x14ac:dyDescent="0.25">
      <c r="A569" s="21" t="s">
        <v>740</v>
      </c>
      <c r="B569" s="25" t="s">
        <v>1046</v>
      </c>
    </row>
    <row r="570" spans="1:2" x14ac:dyDescent="0.25">
      <c r="A570" s="21" t="s">
        <v>745</v>
      </c>
      <c r="B570" s="25" t="s">
        <v>1046</v>
      </c>
    </row>
    <row r="571" spans="1:2" x14ac:dyDescent="0.25">
      <c r="A571" s="21" t="s">
        <v>750</v>
      </c>
      <c r="B571" s="25" t="s">
        <v>1046</v>
      </c>
    </row>
    <row r="572" spans="1:2" x14ac:dyDescent="0.25">
      <c r="A572" s="21" t="s">
        <v>755</v>
      </c>
      <c r="B572" s="25" t="s">
        <v>1046</v>
      </c>
    </row>
    <row r="573" spans="1:2" x14ac:dyDescent="0.25">
      <c r="A573" s="21" t="s">
        <v>760</v>
      </c>
      <c r="B573" s="25" t="s">
        <v>1046</v>
      </c>
    </row>
    <row r="574" spans="1:2" x14ac:dyDescent="0.25">
      <c r="A574" s="21" t="s">
        <v>765</v>
      </c>
      <c r="B574" s="25" t="s">
        <v>1046</v>
      </c>
    </row>
    <row r="575" spans="1:2" x14ac:dyDescent="0.25">
      <c r="A575" s="21" t="s">
        <v>469</v>
      </c>
      <c r="B575" s="25" t="s">
        <v>1046</v>
      </c>
    </row>
    <row r="576" spans="1:2" x14ac:dyDescent="0.25">
      <c r="A576" s="21" t="s">
        <v>476</v>
      </c>
      <c r="B576" s="25" t="s">
        <v>1046</v>
      </c>
    </row>
    <row r="577" spans="1:2" x14ac:dyDescent="0.25">
      <c r="A577" s="21" t="s">
        <v>330</v>
      </c>
      <c r="B577" s="25" t="s">
        <v>1046</v>
      </c>
    </row>
    <row r="578" spans="1:2" x14ac:dyDescent="0.25">
      <c r="A578" s="21" t="s">
        <v>336</v>
      </c>
      <c r="B578" s="25" t="s">
        <v>1046</v>
      </c>
    </row>
    <row r="579" spans="1:2" x14ac:dyDescent="0.25">
      <c r="A579" s="22" t="s">
        <v>454</v>
      </c>
      <c r="B579" s="25" t="s">
        <v>1046</v>
      </c>
    </row>
    <row r="580" spans="1:2" x14ac:dyDescent="0.25">
      <c r="A580" s="21" t="s">
        <v>462</v>
      </c>
      <c r="B580" s="25" t="s">
        <v>1046</v>
      </c>
    </row>
    <row r="581" spans="1:2" x14ac:dyDescent="0.25">
      <c r="A581" s="21" t="s">
        <v>277</v>
      </c>
      <c r="B581" s="25" t="s">
        <v>1046</v>
      </c>
    </row>
    <row r="582" spans="1:2" x14ac:dyDescent="0.25">
      <c r="A582" s="21" t="s">
        <v>286</v>
      </c>
      <c r="B582" s="25" t="s">
        <v>1046</v>
      </c>
    </row>
    <row r="583" spans="1:2" x14ac:dyDescent="0.25">
      <c r="A583" s="21" t="s">
        <v>693</v>
      </c>
      <c r="B583" s="25" t="s">
        <v>1046</v>
      </c>
    </row>
    <row r="584" spans="1:2" x14ac:dyDescent="0.25">
      <c r="A584" s="21" t="s">
        <v>699</v>
      </c>
      <c r="B584" s="25" t="s">
        <v>1046</v>
      </c>
    </row>
    <row r="585" spans="1:2" x14ac:dyDescent="0.25">
      <c r="A585" s="21" t="s">
        <v>714</v>
      </c>
      <c r="B585" s="25" t="s">
        <v>1046</v>
      </c>
    </row>
    <row r="586" spans="1:2" x14ac:dyDescent="0.25">
      <c r="A586" s="21" t="s">
        <v>714</v>
      </c>
      <c r="B586" s="25" t="s">
        <v>1046</v>
      </c>
    </row>
    <row r="587" spans="1:2" x14ac:dyDescent="0.25">
      <c r="A587" s="21" t="s">
        <v>342</v>
      </c>
      <c r="B587" s="25" t="s">
        <v>1046</v>
      </c>
    </row>
    <row r="588" spans="1:2" x14ac:dyDescent="0.25">
      <c r="A588" s="21" t="s">
        <v>348</v>
      </c>
      <c r="B588" s="25" t="s">
        <v>1046</v>
      </c>
    </row>
    <row r="589" spans="1:2" x14ac:dyDescent="0.25">
      <c r="A589" s="21" t="s">
        <v>354</v>
      </c>
      <c r="B589" s="25" t="s">
        <v>1046</v>
      </c>
    </row>
    <row r="590" spans="1:2" x14ac:dyDescent="0.25">
      <c r="A590" s="21" t="s">
        <v>360</v>
      </c>
      <c r="B590" s="25" t="s">
        <v>1046</v>
      </c>
    </row>
    <row r="591" spans="1:2" x14ac:dyDescent="0.25">
      <c r="A591" s="21" t="s">
        <v>366</v>
      </c>
      <c r="B591" s="25" t="s">
        <v>1046</v>
      </c>
    </row>
    <row r="592" spans="1:2" x14ac:dyDescent="0.25">
      <c r="A592" s="21" t="s">
        <v>372</v>
      </c>
      <c r="B592" s="25" t="s">
        <v>1046</v>
      </c>
    </row>
    <row r="593" spans="1:2" x14ac:dyDescent="0.25">
      <c r="A593" s="21" t="s">
        <v>438</v>
      </c>
      <c r="B593" s="25" t="s">
        <v>1046</v>
      </c>
    </row>
    <row r="594" spans="1:2" x14ac:dyDescent="0.25">
      <c r="A594" s="21" t="s">
        <v>446</v>
      </c>
      <c r="B594" s="25" t="s">
        <v>1046</v>
      </c>
    </row>
    <row r="595" spans="1:2" x14ac:dyDescent="0.25">
      <c r="A595" s="19" t="s">
        <v>637</v>
      </c>
      <c r="B595" s="25" t="s">
        <v>1046</v>
      </c>
    </row>
    <row r="596" spans="1:2" x14ac:dyDescent="0.25">
      <c r="A596" s="19" t="s">
        <v>655</v>
      </c>
      <c r="B596" s="25" t="s">
        <v>1046</v>
      </c>
    </row>
    <row r="597" spans="1:2" x14ac:dyDescent="0.25">
      <c r="A597" s="20" t="s">
        <v>584</v>
      </c>
      <c r="B597" s="25" t="s">
        <v>1046</v>
      </c>
    </row>
    <row r="598" spans="1:2" x14ac:dyDescent="0.25">
      <c r="A598" s="20" t="s">
        <v>544</v>
      </c>
      <c r="B598" s="25" t="s">
        <v>1046</v>
      </c>
    </row>
    <row r="599" spans="1:2" x14ac:dyDescent="0.25">
      <c r="A599" s="20" t="s">
        <v>611</v>
      </c>
      <c r="B599" s="25" t="s">
        <v>1046</v>
      </c>
    </row>
    <row r="600" spans="1:2" x14ac:dyDescent="0.25">
      <c r="A600" s="20" t="s">
        <v>603</v>
      </c>
      <c r="B600" s="25" t="s">
        <v>1046</v>
      </c>
    </row>
    <row r="601" spans="1:2" x14ac:dyDescent="0.25">
      <c r="A601" s="20" t="s">
        <v>596</v>
      </c>
      <c r="B601" s="25" t="s">
        <v>1046</v>
      </c>
    </row>
    <row r="602" spans="1:2" x14ac:dyDescent="0.25">
      <c r="A602" s="20" t="s">
        <v>590</v>
      </c>
      <c r="B602" s="25" t="s">
        <v>1046</v>
      </c>
    </row>
    <row r="603" spans="1:2" x14ac:dyDescent="0.25">
      <c r="A603" s="20" t="s">
        <v>192</v>
      </c>
      <c r="B603" s="25" t="s">
        <v>1046</v>
      </c>
    </row>
    <row r="604" spans="1:2" x14ac:dyDescent="0.25">
      <c r="A604" s="20" t="s">
        <v>137</v>
      </c>
      <c r="B604" s="25" t="s">
        <v>1046</v>
      </c>
    </row>
    <row r="605" spans="1:2" x14ac:dyDescent="0.25">
      <c r="A605" s="20" t="s">
        <v>229</v>
      </c>
      <c r="B605" s="25" t="s">
        <v>1046</v>
      </c>
    </row>
    <row r="606" spans="1:2" x14ac:dyDescent="0.25">
      <c r="A606" s="20" t="s">
        <v>219</v>
      </c>
      <c r="B606" s="25" t="s">
        <v>1046</v>
      </c>
    </row>
    <row r="607" spans="1:2" x14ac:dyDescent="0.25">
      <c r="A607" s="20" t="s">
        <v>210</v>
      </c>
      <c r="B607" s="25" t="s">
        <v>1046</v>
      </c>
    </row>
    <row r="608" spans="1:2" x14ac:dyDescent="0.25">
      <c r="A608" s="20" t="s">
        <v>201</v>
      </c>
      <c r="B608" s="25" t="s">
        <v>1046</v>
      </c>
    </row>
    <row r="609" spans="1:2" x14ac:dyDescent="0.25">
      <c r="A609" s="17" t="s">
        <v>520</v>
      </c>
      <c r="B609" s="25" t="s">
        <v>1046</v>
      </c>
    </row>
    <row r="610" spans="1:2" x14ac:dyDescent="0.25">
      <c r="A610" s="17" t="s">
        <v>610</v>
      </c>
      <c r="B610" s="25" t="s">
        <v>1046</v>
      </c>
    </row>
    <row r="611" spans="1:2" x14ac:dyDescent="0.25">
      <c r="A611" s="17" t="s">
        <v>602</v>
      </c>
      <c r="B611" s="25" t="s">
        <v>1046</v>
      </c>
    </row>
    <row r="612" spans="1:2" x14ac:dyDescent="0.25">
      <c r="A612" s="17" t="s">
        <v>528</v>
      </c>
      <c r="B612" s="25" t="s">
        <v>1046</v>
      </c>
    </row>
    <row r="613" spans="1:2" x14ac:dyDescent="0.25">
      <c r="A613" s="17" t="s">
        <v>241</v>
      </c>
      <c r="B613" s="25" t="s">
        <v>1046</v>
      </c>
    </row>
    <row r="614" spans="1:2" x14ac:dyDescent="0.25">
      <c r="A614" s="17" t="s">
        <v>230</v>
      </c>
      <c r="B614" s="25" t="s">
        <v>1046</v>
      </c>
    </row>
    <row r="615" spans="1:2" x14ac:dyDescent="0.25">
      <c r="A615" s="17" t="s">
        <v>220</v>
      </c>
      <c r="B615" s="25" t="s">
        <v>1046</v>
      </c>
    </row>
    <row r="616" spans="1:2" x14ac:dyDescent="0.25">
      <c r="A616" s="17" t="s">
        <v>251</v>
      </c>
      <c r="B616" s="25" t="s">
        <v>1046</v>
      </c>
    </row>
    <row r="617" spans="1:2" x14ac:dyDescent="0.25">
      <c r="A617" s="19" t="s">
        <v>800</v>
      </c>
      <c r="B617" s="25" t="s">
        <v>1046</v>
      </c>
    </row>
    <row r="618" spans="1:2" x14ac:dyDescent="0.25">
      <c r="A618" s="17" t="s">
        <v>775</v>
      </c>
      <c r="B618" s="25" t="s">
        <v>1046</v>
      </c>
    </row>
    <row r="619" spans="1:2" x14ac:dyDescent="0.25">
      <c r="A619" s="19" t="s">
        <v>796</v>
      </c>
      <c r="B619" s="25" t="s">
        <v>1046</v>
      </c>
    </row>
    <row r="620" spans="1:2" x14ac:dyDescent="0.25">
      <c r="A620" s="19" t="s">
        <v>794</v>
      </c>
      <c r="B620" s="25" t="s">
        <v>1046</v>
      </c>
    </row>
    <row r="621" spans="1:2" x14ac:dyDescent="0.25">
      <c r="A621" s="19" t="s">
        <v>690</v>
      </c>
      <c r="B621" s="25" t="s">
        <v>1046</v>
      </c>
    </row>
    <row r="622" spans="1:2" x14ac:dyDescent="0.25">
      <c r="A622" s="21" t="s">
        <v>474</v>
      </c>
      <c r="B622" s="25" t="s">
        <v>1046</v>
      </c>
    </row>
    <row r="623" spans="1:2" x14ac:dyDescent="0.25">
      <c r="A623" s="21" t="s">
        <v>490</v>
      </c>
      <c r="B623" s="25" t="s">
        <v>1046</v>
      </c>
    </row>
    <row r="624" spans="1:2" x14ac:dyDescent="0.25">
      <c r="A624" s="19" t="s">
        <v>713</v>
      </c>
      <c r="B624" s="25" t="s">
        <v>1046</v>
      </c>
    </row>
    <row r="625" spans="1:2" x14ac:dyDescent="0.25">
      <c r="A625" s="19" t="s">
        <v>497</v>
      </c>
      <c r="B625" s="25" t="s">
        <v>1046</v>
      </c>
    </row>
    <row r="626" spans="1:2" x14ac:dyDescent="0.25">
      <c r="A626" s="19" t="s">
        <v>481</v>
      </c>
      <c r="B626" s="25" t="s">
        <v>1046</v>
      </c>
    </row>
    <row r="627" spans="1:2" x14ac:dyDescent="0.25">
      <c r="A627" s="19" t="s">
        <v>244</v>
      </c>
      <c r="B627" s="25" t="s">
        <v>1046</v>
      </c>
    </row>
    <row r="628" spans="1:2" x14ac:dyDescent="0.25">
      <c r="A628" s="19" t="s">
        <v>386</v>
      </c>
      <c r="B628" s="25" t="s">
        <v>1046</v>
      </c>
    </row>
    <row r="629" spans="1:2" x14ac:dyDescent="0.25">
      <c r="A629" s="23" t="s">
        <v>1014</v>
      </c>
      <c r="B629" s="26" t="s">
        <v>1049</v>
      </c>
    </row>
    <row r="630" spans="1:2" x14ac:dyDescent="0.25">
      <c r="A630" s="23" t="s">
        <v>1016</v>
      </c>
      <c r="B630" s="26" t="s">
        <v>1049</v>
      </c>
    </row>
    <row r="631" spans="1:2" x14ac:dyDescent="0.25">
      <c r="A631" s="23" t="s">
        <v>1018</v>
      </c>
      <c r="B631" s="26" t="s">
        <v>1049</v>
      </c>
    </row>
    <row r="632" spans="1:2" x14ac:dyDescent="0.25">
      <c r="A632" s="23" t="s">
        <v>1020</v>
      </c>
      <c r="B632" s="26" t="s">
        <v>1049</v>
      </c>
    </row>
    <row r="633" spans="1:2" x14ac:dyDescent="0.25">
      <c r="A633" s="23" t="s">
        <v>1022</v>
      </c>
      <c r="B633" s="26" t="s">
        <v>1049</v>
      </c>
    </row>
    <row r="634" spans="1:2" x14ac:dyDescent="0.25">
      <c r="A634" s="23" t="s">
        <v>1024</v>
      </c>
      <c r="B634" s="26" t="s">
        <v>1049</v>
      </c>
    </row>
    <row r="635" spans="1:2" x14ac:dyDescent="0.25">
      <c r="A635" s="23" t="s">
        <v>1026</v>
      </c>
      <c r="B635" s="26" t="s">
        <v>1049</v>
      </c>
    </row>
    <row r="636" spans="1:2" x14ac:dyDescent="0.25">
      <c r="A636" s="23" t="s">
        <v>1028</v>
      </c>
      <c r="B636" s="26" t="s">
        <v>1049</v>
      </c>
    </row>
    <row r="637" spans="1:2" x14ac:dyDescent="0.25">
      <c r="A637" s="23" t="s">
        <v>828</v>
      </c>
      <c r="B637" s="26" t="s">
        <v>1049</v>
      </c>
    </row>
    <row r="638" spans="1:2" x14ac:dyDescent="0.25">
      <c r="A638" s="23" t="s">
        <v>830</v>
      </c>
      <c r="B638" s="26" t="s">
        <v>1049</v>
      </c>
    </row>
    <row r="639" spans="1:2" x14ac:dyDescent="0.25">
      <c r="A639" s="23" t="s">
        <v>832</v>
      </c>
      <c r="B639" s="26" t="s">
        <v>1049</v>
      </c>
    </row>
    <row r="640" spans="1:2" x14ac:dyDescent="0.25">
      <c r="A640" s="23" t="s">
        <v>834</v>
      </c>
      <c r="B640" s="26" t="s">
        <v>1049</v>
      </c>
    </row>
    <row r="641" spans="1:2" x14ac:dyDescent="0.25">
      <c r="A641" s="23" t="s">
        <v>836</v>
      </c>
      <c r="B641" s="26" t="s">
        <v>1049</v>
      </c>
    </row>
    <row r="642" spans="1:2" x14ac:dyDescent="0.25">
      <c r="A642" s="23" t="s">
        <v>842</v>
      </c>
      <c r="B642" s="26" t="s">
        <v>1049</v>
      </c>
    </row>
    <row r="643" spans="1:2" x14ac:dyDescent="0.25">
      <c r="A643" s="23" t="s">
        <v>844</v>
      </c>
      <c r="B643" s="26" t="s">
        <v>1049</v>
      </c>
    </row>
    <row r="644" spans="1:2" x14ac:dyDescent="0.25">
      <c r="A644" s="23" t="s">
        <v>846</v>
      </c>
      <c r="B644" s="26" t="s">
        <v>1049</v>
      </c>
    </row>
    <row r="645" spans="1:2" x14ac:dyDescent="0.25">
      <c r="A645" s="23" t="s">
        <v>848</v>
      </c>
      <c r="B645" s="26" t="s">
        <v>1049</v>
      </c>
    </row>
    <row r="646" spans="1:2" x14ac:dyDescent="0.25">
      <c r="A646" s="23" t="s">
        <v>850</v>
      </c>
      <c r="B646" s="26" t="s">
        <v>1049</v>
      </c>
    </row>
    <row r="647" spans="1:2" x14ac:dyDescent="0.25">
      <c r="A647" s="23" t="s">
        <v>1030</v>
      </c>
      <c r="B647" s="26" t="s">
        <v>1049</v>
      </c>
    </row>
    <row r="648" spans="1:2" x14ac:dyDescent="0.25">
      <c r="A648" s="23" t="s">
        <v>1032</v>
      </c>
      <c r="B648" s="26" t="s">
        <v>1049</v>
      </c>
    </row>
    <row r="649" spans="1:2" x14ac:dyDescent="0.25">
      <c r="A649" s="23" t="s">
        <v>1009</v>
      </c>
      <c r="B649" s="26" t="s">
        <v>1049</v>
      </c>
    </row>
  </sheetData>
  <conditionalFormatting sqref="A482:A485 A491:A498 A502:A503 A521:A522 A534:A537 A558:A559 A574:A593">
    <cfRule type="cellIs" dxfId="0" priority="1" stopIfTrue="1" operator="not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DS0 Pad Conf Silicon Rev 2.x</vt:lpstr>
      <vt:lpstr>DeepSleepState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2015-11-13T16:31:40Z</dcterms:modified>
</cp:coreProperties>
</file>